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3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amilomazuera/Desktop/Traducciones/PWC/4. Documentos Nov 15 2022/ENG/"/>
    </mc:Choice>
  </mc:AlternateContent>
  <xr:revisionPtr revIDLastSave="0" documentId="8_{B28078BB-5019-1246-B3A5-1B683D7EABC6}" xr6:coauthVersionLast="47" xr6:coauthVersionMax="47" xr10:uidLastSave="{00000000-0000-0000-0000-000000000000}"/>
  <bookViews>
    <workbookView xWindow="0" yWindow="500" windowWidth="20740" windowHeight="11160" xr2:uid="{00000000-000D-0000-FFFF-FFFF00000000}"/>
  </bookViews>
  <sheets>
    <sheet name="DRIVERS" sheetId="1" r:id="rId1"/>
    <sheet name="GRAFICA" sheetId="2" r:id="rId2"/>
    <sheet name="DEFINICIONES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6" i="1" l="1"/>
  <c r="C45" i="2" s="1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G46" i="1"/>
  <c r="D45" i="2" s="1"/>
  <c r="L45" i="1"/>
  <c r="C44" i="2" s="1"/>
  <c r="G45" i="1"/>
  <c r="D44" i="2" s="1"/>
  <c r="L44" i="1"/>
  <c r="C43" i="2" s="1"/>
  <c r="G44" i="1"/>
  <c r="D43" i="2" s="1"/>
  <c r="L43" i="1"/>
  <c r="C42" i="2" s="1"/>
  <c r="G43" i="1"/>
  <c r="D42" i="2" s="1"/>
  <c r="L42" i="1"/>
  <c r="C41" i="2" s="1"/>
  <c r="G42" i="1"/>
  <c r="D41" i="2" s="1"/>
  <c r="L41" i="1"/>
  <c r="C40" i="2" s="1"/>
  <c r="G41" i="1"/>
  <c r="D40" i="2" s="1"/>
  <c r="L40" i="1"/>
  <c r="C39" i="2" s="1"/>
  <c r="G40" i="1"/>
  <c r="D39" i="2" s="1"/>
  <c r="L39" i="1"/>
  <c r="C38" i="2" s="1"/>
  <c r="G39" i="1"/>
  <c r="D38" i="2" s="1"/>
  <c r="L38" i="1"/>
  <c r="C37" i="2" s="1"/>
  <c r="G38" i="1"/>
  <c r="D37" i="2" s="1"/>
  <c r="L37" i="1"/>
  <c r="C36" i="2" s="1"/>
  <c r="G37" i="1"/>
  <c r="D36" i="2" s="1"/>
  <c r="L36" i="1"/>
  <c r="C35" i="2" s="1"/>
  <c r="G36" i="1"/>
  <c r="D35" i="2" s="1"/>
  <c r="L35" i="1"/>
  <c r="C34" i="2" s="1"/>
  <c r="G35" i="1"/>
  <c r="D34" i="2" s="1"/>
  <c r="L34" i="1"/>
  <c r="C33" i="2" s="1"/>
  <c r="G34" i="1"/>
  <c r="D33" i="2" s="1"/>
  <c r="L33" i="1"/>
  <c r="C32" i="2" s="1"/>
  <c r="G33" i="1"/>
  <c r="D32" i="2" s="1"/>
  <c r="L32" i="1"/>
  <c r="C31" i="2" s="1"/>
  <c r="G32" i="1"/>
  <c r="D31" i="2" s="1"/>
  <c r="L31" i="1"/>
  <c r="C30" i="2" s="1"/>
  <c r="G31" i="1"/>
  <c r="D30" i="2" s="1"/>
  <c r="L30" i="1"/>
  <c r="C29" i="2" s="1"/>
  <c r="G30" i="1"/>
  <c r="D29" i="2" s="1"/>
  <c r="L29" i="1"/>
  <c r="C28" i="2" s="1"/>
  <c r="G29" i="1"/>
  <c r="D28" i="2" s="1"/>
  <c r="L28" i="1"/>
  <c r="C27" i="2" s="1"/>
  <c r="G28" i="1"/>
  <c r="D27" i="2" s="1"/>
  <c r="L27" i="1"/>
  <c r="C26" i="2" s="1"/>
  <c r="G27" i="1"/>
  <c r="D26" i="2" s="1"/>
  <c r="L26" i="1"/>
  <c r="C25" i="2" s="1"/>
  <c r="G26" i="1"/>
  <c r="D25" i="2" s="1"/>
  <c r="L25" i="1"/>
  <c r="C24" i="2" s="1"/>
  <c r="G25" i="1"/>
  <c r="D24" i="2" s="1"/>
  <c r="L24" i="1"/>
  <c r="C23" i="2" s="1"/>
  <c r="G24" i="1"/>
  <c r="D23" i="2" s="1"/>
  <c r="L23" i="1"/>
  <c r="C22" i="2" s="1"/>
  <c r="G23" i="1"/>
  <c r="D22" i="2" s="1"/>
  <c r="L22" i="1"/>
  <c r="C21" i="2" s="1"/>
  <c r="G22" i="1"/>
  <c r="D21" i="2" s="1"/>
  <c r="L21" i="1"/>
  <c r="C20" i="2" s="1"/>
  <c r="G21" i="1"/>
  <c r="D20" i="2" s="1"/>
  <c r="L20" i="1"/>
  <c r="C19" i="2" s="1"/>
  <c r="G20" i="1"/>
  <c r="D19" i="2" s="1"/>
  <c r="L19" i="1"/>
  <c r="C18" i="2" s="1"/>
  <c r="G19" i="1"/>
  <c r="D18" i="2" s="1"/>
  <c r="L18" i="1"/>
  <c r="C17" i="2" s="1"/>
  <c r="G18" i="1"/>
  <c r="D17" i="2" s="1"/>
  <c r="L17" i="1"/>
  <c r="C16" i="2" s="1"/>
  <c r="G17" i="1"/>
  <c r="D16" i="2" s="1"/>
  <c r="L16" i="1"/>
  <c r="C15" i="2" s="1"/>
  <c r="G16" i="1"/>
  <c r="D15" i="2" s="1"/>
  <c r="L15" i="1"/>
  <c r="C14" i="2" s="1"/>
  <c r="G15" i="1"/>
  <c r="D14" i="2" s="1"/>
  <c r="L14" i="1"/>
  <c r="C13" i="2" s="1"/>
  <c r="G14" i="1"/>
  <c r="D13" i="2" s="1"/>
  <c r="L13" i="1"/>
  <c r="C12" i="2" s="1"/>
  <c r="G13" i="1"/>
  <c r="D12" i="2" s="1"/>
  <c r="L12" i="1"/>
  <c r="C11" i="2" s="1"/>
  <c r="G12" i="1"/>
  <c r="D11" i="2" s="1"/>
  <c r="L11" i="1"/>
  <c r="C10" i="2" s="1"/>
  <c r="G11" i="1"/>
  <c r="D10" i="2" s="1"/>
  <c r="L10" i="1"/>
  <c r="C9" i="2" s="1"/>
  <c r="G10" i="1"/>
  <c r="D9" i="2" s="1"/>
  <c r="L9" i="1"/>
  <c r="C8" i="2" s="1"/>
  <c r="G9" i="1"/>
  <c r="D8" i="2" s="1"/>
  <c r="L8" i="1"/>
  <c r="C7" i="2" s="1"/>
  <c r="G8" i="1"/>
  <c r="D7" i="2" s="1"/>
  <c r="L7" i="1"/>
  <c r="C6" i="2" s="1"/>
  <c r="G7" i="1"/>
  <c r="D6" i="2" s="1"/>
  <c r="L6" i="1"/>
  <c r="C5" i="2" s="1"/>
  <c r="G6" i="1"/>
  <c r="D5" i="2" s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L5" i="1"/>
  <c r="C4" i="2" s="1"/>
  <c r="G5" i="1"/>
  <c r="D4" i="2" s="1"/>
  <c r="A5" i="1"/>
  <c r="L4" i="1"/>
  <c r="C3" i="2" s="1"/>
  <c r="G4" i="1"/>
  <c r="D3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JORGE MARIO QUINTERO SANCHEZ</author>
  </authors>
  <commentList>
    <comment ref="C2" authorId="0" shapeId="0" xr:uid="{0A49B334-5036-AE44-BBB8-0CD3F55E22FC}">
      <text>
        <r>
          <rPr>
            <sz val="9"/>
            <color rgb="FF000000"/>
            <rFont val="Tahoma"/>
            <family val="2"/>
          </rPr>
          <t>Level of supplier innovation.  Very Innovative 1 Slightly Innovative 5</t>
        </r>
      </text>
    </comment>
    <comment ref="D2" authorId="0" shapeId="0" xr:uid="{4176A2C9-4843-44D6-B2F2-5AF1B9B6A58C}">
      <text>
        <r>
          <rPr>
            <sz val="9"/>
            <color rgb="FF000000"/>
            <rFont val="Tahoma"/>
            <family val="2"/>
          </rPr>
          <t xml:space="preserve">Level of impact on the organization's strategy or the organization's risk matrix or materiality.  1 Low Impact 5 High Impact </t>
        </r>
      </text>
    </comment>
    <comment ref="E2" authorId="0" shapeId="0" xr:uid="{AF9FF00A-0C69-4033-9340-5A1F5E18DFDE}">
      <text>
        <r>
          <rPr>
            <sz val="9"/>
            <color rgb="FF000000"/>
            <rFont val="Tahoma"/>
            <family val="2"/>
          </rPr>
          <t>Level of impact through brand use and/or contact with the organization's stakeholders.  Low 1 High 5</t>
        </r>
      </text>
    </comment>
    <comment ref="F2" authorId="0" shapeId="0" xr:uid="{56348F39-659F-4CD2-B417-0FCF9731B3E7}">
      <text>
        <r>
          <rPr>
            <sz val="9"/>
            <color rgb="FF000000"/>
            <rFont val="Tahoma"/>
            <family val="2"/>
          </rPr>
          <t>Environmental Impact Level 1 Low Impact 5 High Impact</t>
        </r>
      </text>
    </comment>
    <comment ref="H2" authorId="0" shapeId="0" xr:uid="{CA8E466C-3C4B-439B-B3F4-B50811216435}">
      <text>
        <r>
          <rPr>
            <sz val="9"/>
            <color rgb="FF000000"/>
            <rFont val="Tahoma"/>
            <family val="2"/>
          </rPr>
          <t>Degree of dependence on the supplier.  1 Slightly Dependent 5 Highly Dependent</t>
        </r>
      </text>
    </comment>
    <comment ref="I2" authorId="0" shapeId="0" xr:uid="{6AE181DC-E0E8-4B63-81EA-2D395593AFA7}">
      <text>
        <r>
          <rPr>
            <sz val="9"/>
            <color rgb="FF000000"/>
            <rFont val="Tahoma"/>
            <family val="2"/>
          </rPr>
          <t xml:space="preserve">Difficulty in aligning with organizational policy and standards. 1 Slightly Difficult 5 Very difficult. </t>
        </r>
      </text>
    </comment>
    <comment ref="J2" authorId="0" shapeId="0" xr:uid="{D3A5E898-8B40-44BE-AFA3-4CD69D215BA1}">
      <text>
        <r>
          <rPr>
            <sz val="9"/>
            <color rgb="FF000000"/>
            <rFont val="Tahoma"/>
            <family val="2"/>
          </rPr>
          <t>Degree of specialization. Unique, Complex, or very specialized. 1 Slightly specialized 5 Highly specialized</t>
        </r>
      </text>
    </comment>
    <comment ref="K2" authorId="0" shapeId="0" xr:uid="{566EEBCC-7FF0-1348-AAAB-7D4C6AEFF675}">
      <text>
        <r>
          <rPr>
            <sz val="9"/>
            <color rgb="FF000000"/>
            <rFont val="Tahoma"/>
            <family val="2"/>
          </rPr>
          <t>Degree of power and influence within the organization.  1 Little influence 5 Considerable influence</t>
        </r>
      </text>
    </comment>
  </commentList>
</comments>
</file>

<file path=xl/sharedStrings.xml><?xml version="1.0" encoding="utf-8"?>
<sst xmlns="http://schemas.openxmlformats.org/spreadsheetml/2006/main" count="172" uniqueCount="139">
  <si>
    <r>
      <rPr>
        <sz val="10"/>
        <color theme="1"/>
        <rFont val="Bierstadt"/>
        <family val="2"/>
      </rPr>
      <t>IMPACT</t>
    </r>
  </si>
  <si>
    <r>
      <rPr>
        <sz val="10"/>
        <color theme="1"/>
        <rFont val="Bierstadt"/>
        <family val="2"/>
      </rPr>
      <t>COMPLEXITY - From the supplier environment</t>
    </r>
  </si>
  <si>
    <r>
      <rPr>
        <b/>
        <sz val="10"/>
        <color theme="0"/>
        <rFont val="Bierstadt"/>
        <family val="2"/>
      </rPr>
      <t>No</t>
    </r>
  </si>
  <si>
    <r>
      <rPr>
        <b/>
        <sz val="10"/>
        <color theme="0"/>
        <rFont val="Bierstadt"/>
        <family val="2"/>
      </rPr>
      <t>SUPPLIER CATEGORIES</t>
    </r>
  </si>
  <si>
    <r>
      <rPr>
        <b/>
        <sz val="8"/>
        <color theme="0"/>
        <rFont val="Bierstadt"/>
        <family val="2"/>
      </rPr>
      <t>INNOVATION</t>
    </r>
  </si>
  <si>
    <r>
      <rPr>
        <b/>
        <sz val="8"/>
        <color theme="0"/>
        <rFont val="Bierstadt"/>
        <family val="2"/>
      </rPr>
      <t>STRATEGY</t>
    </r>
  </si>
  <si>
    <r>
      <rPr>
        <b/>
        <sz val="8"/>
        <color theme="0"/>
        <rFont val="Bierstadt"/>
        <family val="2"/>
      </rPr>
      <t>REPUTATIONAL</t>
    </r>
  </si>
  <si>
    <r>
      <rPr>
        <b/>
        <sz val="8"/>
        <color theme="0"/>
        <rFont val="Bierstadt"/>
        <family val="2"/>
      </rPr>
      <t>ENVIRONMENTAL</t>
    </r>
  </si>
  <si>
    <r>
      <rPr>
        <b/>
        <sz val="10"/>
        <color theme="0"/>
        <rFont val="Bierstadt"/>
        <family val="2"/>
      </rPr>
      <t>CAL</t>
    </r>
  </si>
  <si>
    <r>
      <rPr>
        <b/>
        <sz val="8"/>
        <color theme="0"/>
        <rFont val="Bierstadt"/>
        <family val="2"/>
      </rPr>
      <t>FINANCIAL DEPENDENCE</t>
    </r>
  </si>
  <si>
    <r>
      <rPr>
        <b/>
        <sz val="8"/>
        <color theme="0"/>
        <rFont val="Bierstadt"/>
        <family val="2"/>
      </rPr>
      <t>ALIGNMENT</t>
    </r>
  </si>
  <si>
    <r>
      <rPr>
        <b/>
        <sz val="8"/>
        <color theme="0"/>
        <rFont val="Bierstadt"/>
        <family val="2"/>
      </rPr>
      <t>SPECIALIZATION</t>
    </r>
  </si>
  <si>
    <r>
      <rPr>
        <b/>
        <sz val="8"/>
        <color theme="0"/>
        <rFont val="Bierstadt"/>
        <family val="2"/>
      </rPr>
      <t>INFLUENCE</t>
    </r>
  </si>
  <si>
    <r>
      <rPr>
        <sz val="11"/>
        <color rgb="FF000000"/>
        <rFont val="Bierstadt"/>
        <family val="2"/>
      </rPr>
      <t>Gas Pipeline Construction</t>
    </r>
  </si>
  <si>
    <r>
      <rPr>
        <sz val="11"/>
        <color rgb="FF000000"/>
        <rFont val="Bierstadt"/>
        <family val="2"/>
      </rPr>
      <t>Operating Assets and Equipment</t>
    </r>
  </si>
  <si>
    <r>
      <rPr>
        <sz val="11"/>
        <color rgb="FF000000"/>
        <rFont val="Bierstadt"/>
        <family val="2"/>
      </rPr>
      <t>EPC</t>
    </r>
  </si>
  <si>
    <r>
      <rPr>
        <sz val="11"/>
        <color rgb="FF000000"/>
        <rFont val="Bierstadt"/>
        <family val="2"/>
      </rPr>
      <t>Specialized Technical Services</t>
    </r>
  </si>
  <si>
    <r>
      <rPr>
        <sz val="11"/>
        <color rgb="FF000000"/>
        <rFont val="Bierstadt"/>
        <family val="2"/>
      </rPr>
      <t>Provision of Services</t>
    </r>
  </si>
  <si>
    <r>
      <rPr>
        <sz val="11"/>
        <color rgb="FF000000"/>
        <rFont val="Bierstadt"/>
        <family val="2"/>
      </rPr>
      <t>Gas Pipeline Works</t>
    </r>
  </si>
  <si>
    <r>
      <rPr>
        <sz val="11"/>
        <color rgb="FF000000"/>
        <rFont val="Bierstadt"/>
        <family val="2"/>
      </rPr>
      <t>Auditors</t>
    </r>
  </si>
  <si>
    <r>
      <rPr>
        <sz val="11"/>
        <color rgb="FF000000"/>
        <rFont val="Bierstadt"/>
        <family val="2"/>
      </rPr>
      <t>Civil Works</t>
    </r>
  </si>
  <si>
    <r>
      <rPr>
        <sz val="11"/>
        <color rgb="FF000000"/>
        <rFont val="Bierstadt"/>
        <family val="2"/>
      </rPr>
      <t>IT Services</t>
    </r>
  </si>
  <si>
    <r>
      <rPr>
        <sz val="11"/>
        <color rgb="FF000000"/>
        <rFont val="Bierstadt"/>
        <family val="2"/>
      </rPr>
      <t>Works at Stations</t>
    </r>
  </si>
  <si>
    <r>
      <rPr>
        <sz val="11"/>
        <color rgb="FF000000"/>
        <rFont val="Bierstadt"/>
        <family val="2"/>
      </rPr>
      <t>Management Support</t>
    </r>
  </si>
  <si>
    <r>
      <rPr>
        <sz val="11"/>
        <color rgb="FF000000"/>
        <rFont val="Bierstadt"/>
        <family val="2"/>
      </rPr>
      <t>Environmental Services</t>
    </r>
  </si>
  <si>
    <r>
      <rPr>
        <sz val="11"/>
        <color rgb="FF000000"/>
        <rFont val="Bierstadt"/>
        <family val="2"/>
      </rPr>
      <t>Administrative Consulting</t>
    </r>
  </si>
  <si>
    <r>
      <rPr>
        <sz val="11"/>
        <color rgb="FF000000"/>
        <rFont val="Bierstadt"/>
        <family val="2"/>
      </rPr>
      <t>Valves, pipes, and accessories</t>
    </r>
  </si>
  <si>
    <r>
      <rPr>
        <sz val="11"/>
        <color rgb="FF000000"/>
        <rFont val="Bierstadt"/>
        <family val="2"/>
      </rPr>
      <t>Lease of Real Estate</t>
    </r>
  </si>
  <si>
    <r>
      <rPr>
        <sz val="11"/>
        <color rgb="FF000000"/>
        <rFont val="Bierstadt"/>
        <family val="2"/>
      </rPr>
      <t>Legal Counsel</t>
    </r>
  </si>
  <si>
    <r>
      <rPr>
        <sz val="11"/>
        <color rgb="FF000000"/>
        <rFont val="Bierstadt"/>
        <family val="2"/>
      </rPr>
      <t>Technical Consulting</t>
    </r>
  </si>
  <si>
    <r>
      <rPr>
        <sz val="11"/>
        <color rgb="FF000000"/>
        <rFont val="Bierstadt"/>
        <family val="2"/>
      </rPr>
      <t>IT Consulting</t>
    </r>
  </si>
  <si>
    <r>
      <rPr>
        <sz val="11"/>
        <color rgb="FF000000"/>
        <rFont val="Bierstadt"/>
        <family val="2"/>
      </rPr>
      <t>Agreements</t>
    </r>
  </si>
  <si>
    <r>
      <rPr>
        <sz val="11"/>
        <color rgb="FF000000"/>
        <rFont val="Bierstadt"/>
        <family val="2"/>
      </rPr>
      <t>Attention to Gas Pipeline Emergencies</t>
    </r>
  </si>
  <si>
    <r>
      <rPr>
        <sz val="11"/>
        <color rgb="FF000000"/>
        <rFont val="Bierstadt"/>
        <family val="2"/>
      </rPr>
      <t>Engineering and Design</t>
    </r>
  </si>
  <si>
    <r>
      <rPr>
        <sz val="11"/>
        <color rgb="FF000000"/>
        <rFont val="Bierstadt"/>
        <family val="2"/>
      </rPr>
      <t>Software Licensing</t>
    </r>
  </si>
  <si>
    <r>
      <rPr>
        <sz val="11"/>
        <color rgb="FF000000"/>
        <rFont val="Bierstadt"/>
        <family val="2"/>
      </rPr>
      <t>Instrumentation and measurement</t>
    </r>
  </si>
  <si>
    <r>
      <rPr>
        <sz val="11"/>
        <color rgb="FF000000"/>
        <rFont val="Bierstadt"/>
        <family val="2"/>
      </rPr>
      <t>Metal containers</t>
    </r>
  </si>
  <si>
    <r>
      <rPr>
        <sz val="11"/>
        <color rgb="FF000000"/>
        <rFont val="Bierstadt"/>
        <family val="2"/>
      </rPr>
      <t>Goods in General</t>
    </r>
  </si>
  <si>
    <r>
      <rPr>
        <sz val="11"/>
        <color rgb="FF000000"/>
        <rFont val="Bierstadt"/>
        <family val="2"/>
      </rPr>
      <t>Connection Points</t>
    </r>
  </si>
  <si>
    <r>
      <rPr>
        <sz val="11"/>
        <color rgb="FF000000"/>
        <rFont val="Bierstadt"/>
        <family val="2"/>
      </rPr>
      <t>IT Supplies</t>
    </r>
  </si>
  <si>
    <r>
      <rPr>
        <sz val="11"/>
        <color rgb="FF000000"/>
        <rFont val="Bierstadt"/>
        <family val="2"/>
      </rPr>
      <t>Cathodic Protection Works</t>
    </r>
  </si>
  <si>
    <r>
      <rPr>
        <sz val="11"/>
        <color rgb="FF000000"/>
        <rFont val="Bierstadt"/>
        <family val="2"/>
      </rPr>
      <t>Communications Services</t>
    </r>
  </si>
  <si>
    <r>
      <rPr>
        <sz val="11"/>
        <color rgb="FF000000"/>
        <rFont val="Bierstadt"/>
        <family val="2"/>
      </rPr>
      <t>Audit</t>
    </r>
  </si>
  <si>
    <r>
      <rPr>
        <sz val="11"/>
        <color rgb="FF000000"/>
        <rFont val="Bierstadt"/>
        <family val="2"/>
      </rPr>
      <t>Electrical Works</t>
    </r>
  </si>
  <si>
    <r>
      <rPr>
        <sz val="11"/>
        <color rgb="FF000000"/>
        <rFont val="Bierstadt"/>
        <family val="2"/>
      </rPr>
      <t>Social Management Services</t>
    </r>
  </si>
  <si>
    <r>
      <rPr>
        <sz val="11"/>
        <color rgb="FF000000"/>
        <rFont val="Bierstadt"/>
        <family val="2"/>
      </rPr>
      <t>Talent Management Consulting</t>
    </r>
  </si>
  <si>
    <r>
      <rPr>
        <sz val="11"/>
        <color rgb="FF000000"/>
        <rFont val="Bierstadt"/>
        <family val="2"/>
      </rPr>
      <t>Health Care Services</t>
    </r>
  </si>
  <si>
    <r>
      <rPr>
        <sz val="11"/>
        <color rgb="FF000000"/>
        <rFont val="Bierstadt"/>
        <family val="2"/>
      </rPr>
      <t>Human Resources Services</t>
    </r>
  </si>
  <si>
    <r>
      <rPr>
        <sz val="11"/>
        <color rgb="FF000000"/>
        <rFont val="Bierstadt"/>
        <family val="2"/>
      </rPr>
      <t>Professional Services</t>
    </r>
  </si>
  <si>
    <r>
      <rPr>
        <sz val="11"/>
        <color rgb="FF000000"/>
        <rFont val="Bierstadt"/>
        <family val="2"/>
      </rPr>
      <t>PPE and equipment</t>
    </r>
  </si>
  <si>
    <r>
      <rPr>
        <sz val="11"/>
        <color rgb="FF000000"/>
        <rFont val="Bierstadt"/>
        <family val="2"/>
      </rPr>
      <t>Training</t>
    </r>
  </si>
  <si>
    <r>
      <rPr>
        <sz val="11"/>
        <color rgb="FF000000"/>
        <rFont val="Bierstadt"/>
        <family val="2"/>
      </rPr>
      <t>Insurance</t>
    </r>
  </si>
  <si>
    <r>
      <rPr>
        <sz val="11"/>
        <color rgb="FF000000"/>
        <rFont val="Bierstadt"/>
        <family val="2"/>
      </rPr>
      <t>Insurance Contract</t>
    </r>
  </si>
  <si>
    <r>
      <rPr>
        <sz val="11"/>
        <color rgb="FF000000"/>
        <rFont val="Bierstadt"/>
        <family val="2"/>
      </rPr>
      <t>Food supply</t>
    </r>
  </si>
  <si>
    <r>
      <rPr>
        <sz val="11"/>
        <color rgb="FF000000"/>
        <rFont val="Bierstadt"/>
        <family val="2"/>
      </rPr>
      <t>Emergency Attention to Compressors</t>
    </r>
  </si>
  <si>
    <r>
      <rPr>
        <b/>
        <sz val="10"/>
        <color theme="1"/>
        <rFont val="Bierstadt Display"/>
        <family val="2"/>
      </rPr>
      <t>No</t>
    </r>
  </si>
  <si>
    <r>
      <rPr>
        <b/>
        <sz val="10"/>
        <color theme="1"/>
        <rFont val="Bierstadt Display"/>
        <family val="2"/>
      </rPr>
      <t>SUPPLIER CATEGORIES</t>
    </r>
  </si>
  <si>
    <r>
      <rPr>
        <b/>
        <sz val="10"/>
        <color theme="1"/>
        <rFont val="Bierstadt Display"/>
        <family val="2"/>
      </rPr>
      <t>COMPLEXITY</t>
    </r>
  </si>
  <si>
    <r>
      <rPr>
        <b/>
        <sz val="10"/>
        <color theme="1"/>
        <rFont val="Bierstadt Display"/>
        <family val="2"/>
      </rPr>
      <t>IMPACT</t>
    </r>
  </si>
  <si>
    <r>
      <rPr>
        <b/>
        <sz val="10"/>
        <color theme="1"/>
        <rFont val="Bierstadt Display"/>
        <family val="2"/>
      </rPr>
      <t>CONTRACT VALUE
MM COP</t>
    </r>
  </si>
  <si>
    <r>
      <rPr>
        <sz val="11"/>
        <color rgb="FF000000"/>
        <rFont val="Calibri"/>
        <family val="2"/>
        <scheme val="minor"/>
      </rPr>
      <t>Gas Pipeline Construction</t>
    </r>
  </si>
  <si>
    <r>
      <rPr>
        <sz val="11"/>
        <color rgb="FF000000"/>
        <rFont val="Calibri"/>
        <family val="2"/>
        <scheme val="minor"/>
      </rPr>
      <t>Operating Assets and Equipment</t>
    </r>
  </si>
  <si>
    <r>
      <rPr>
        <sz val="11"/>
        <color rgb="FF000000"/>
        <rFont val="Calibri"/>
        <family val="2"/>
        <scheme val="minor"/>
      </rPr>
      <t>EPC</t>
    </r>
  </si>
  <si>
    <r>
      <rPr>
        <sz val="11"/>
        <color rgb="FF000000"/>
        <rFont val="Calibri"/>
        <family val="2"/>
        <scheme val="minor"/>
      </rPr>
      <t>Specialized Technical Services</t>
    </r>
  </si>
  <si>
    <r>
      <rPr>
        <sz val="11"/>
        <color rgb="FF000000"/>
        <rFont val="Calibri"/>
        <family val="2"/>
        <scheme val="minor"/>
      </rPr>
      <t>Provision of Services</t>
    </r>
  </si>
  <si>
    <r>
      <rPr>
        <sz val="11"/>
        <color rgb="FF000000"/>
        <rFont val="Calibri"/>
        <family val="2"/>
        <scheme val="minor"/>
      </rPr>
      <t>Gas Pipeline Works</t>
    </r>
  </si>
  <si>
    <r>
      <rPr>
        <sz val="11"/>
        <color rgb="FF000000"/>
        <rFont val="Calibri"/>
        <family val="2"/>
        <scheme val="minor"/>
      </rPr>
      <t>Auditors</t>
    </r>
  </si>
  <si>
    <r>
      <rPr>
        <sz val="11"/>
        <color rgb="FF000000"/>
        <rFont val="Calibri"/>
        <family val="2"/>
        <scheme val="minor"/>
      </rPr>
      <t>Civil Works</t>
    </r>
  </si>
  <si>
    <r>
      <rPr>
        <sz val="11"/>
        <color rgb="FF000000"/>
        <rFont val="Calibri"/>
        <family val="2"/>
        <scheme val="minor"/>
      </rPr>
      <t>IT Services</t>
    </r>
  </si>
  <si>
    <r>
      <rPr>
        <sz val="11"/>
        <color rgb="FF000000"/>
        <rFont val="Calibri"/>
        <family val="2"/>
        <scheme val="minor"/>
      </rPr>
      <t>Works at Stations</t>
    </r>
  </si>
  <si>
    <r>
      <rPr>
        <sz val="11"/>
        <color rgb="FF000000"/>
        <rFont val="Calibri"/>
        <family val="2"/>
        <scheme val="minor"/>
      </rPr>
      <t>Management Support</t>
    </r>
  </si>
  <si>
    <r>
      <rPr>
        <sz val="11"/>
        <color rgb="FF000000"/>
        <rFont val="Calibri"/>
        <family val="2"/>
        <scheme val="minor"/>
      </rPr>
      <t>Environmental Services</t>
    </r>
  </si>
  <si>
    <r>
      <rPr>
        <sz val="11"/>
        <color rgb="FF000000"/>
        <rFont val="Calibri"/>
        <family val="2"/>
        <scheme val="minor"/>
      </rPr>
      <t>Administrative Consulting</t>
    </r>
  </si>
  <si>
    <r>
      <rPr>
        <sz val="11"/>
        <color rgb="FF000000"/>
        <rFont val="Calibri"/>
        <family val="2"/>
        <scheme val="minor"/>
      </rPr>
      <t>Valves, pipes, and accessories</t>
    </r>
  </si>
  <si>
    <r>
      <rPr>
        <sz val="11"/>
        <color rgb="FF000000"/>
        <rFont val="Calibri"/>
        <family val="2"/>
        <scheme val="minor"/>
      </rPr>
      <t>Lease of Real Estate</t>
    </r>
  </si>
  <si>
    <r>
      <rPr>
        <sz val="11"/>
        <color rgb="FF000000"/>
        <rFont val="Calibri"/>
        <family val="2"/>
        <scheme val="minor"/>
      </rPr>
      <t>Legal Counsel</t>
    </r>
  </si>
  <si>
    <r>
      <rPr>
        <sz val="11"/>
        <color rgb="FF000000"/>
        <rFont val="Calibri"/>
        <family val="2"/>
        <scheme val="minor"/>
      </rPr>
      <t>Technical Consulting</t>
    </r>
  </si>
  <si>
    <r>
      <rPr>
        <sz val="11"/>
        <color rgb="FF000000"/>
        <rFont val="Calibri"/>
        <family val="2"/>
        <scheme val="minor"/>
      </rPr>
      <t>IT Consulting</t>
    </r>
  </si>
  <si>
    <r>
      <rPr>
        <sz val="11"/>
        <color rgb="FF000000"/>
        <rFont val="Calibri"/>
        <family val="2"/>
        <scheme val="minor"/>
      </rPr>
      <t>Agreements</t>
    </r>
  </si>
  <si>
    <r>
      <rPr>
        <sz val="11"/>
        <color rgb="FF000000"/>
        <rFont val="Calibri"/>
        <family val="2"/>
        <scheme val="minor"/>
      </rPr>
      <t>Attention to Gas Pipeline Emergencies</t>
    </r>
  </si>
  <si>
    <r>
      <rPr>
        <sz val="11"/>
        <color rgb="FF000000"/>
        <rFont val="Calibri"/>
        <family val="2"/>
        <scheme val="minor"/>
      </rPr>
      <t>Engineering and Design</t>
    </r>
  </si>
  <si>
    <r>
      <rPr>
        <sz val="11"/>
        <color rgb="FF000000"/>
        <rFont val="Calibri"/>
        <family val="2"/>
        <scheme val="minor"/>
      </rPr>
      <t>Software Licensing</t>
    </r>
  </si>
  <si>
    <r>
      <rPr>
        <sz val="11"/>
        <color rgb="FF000000"/>
        <rFont val="Calibri"/>
        <family val="2"/>
        <scheme val="minor"/>
      </rPr>
      <t>Instrumentation and measurement</t>
    </r>
  </si>
  <si>
    <r>
      <rPr>
        <sz val="11"/>
        <color rgb="FF000000"/>
        <rFont val="Calibri"/>
        <family val="2"/>
        <scheme val="minor"/>
      </rPr>
      <t>Metal containers</t>
    </r>
  </si>
  <si>
    <r>
      <rPr>
        <sz val="11"/>
        <color rgb="FF000000"/>
        <rFont val="Calibri"/>
        <family val="2"/>
        <scheme val="minor"/>
      </rPr>
      <t>Goods in General</t>
    </r>
  </si>
  <si>
    <r>
      <rPr>
        <sz val="11"/>
        <color rgb="FF000000"/>
        <rFont val="Calibri"/>
        <family val="2"/>
        <scheme val="minor"/>
      </rPr>
      <t>Connection Points</t>
    </r>
  </si>
  <si>
    <r>
      <rPr>
        <sz val="11"/>
        <color rgb="FF000000"/>
        <rFont val="Calibri"/>
        <family val="2"/>
        <scheme val="minor"/>
      </rPr>
      <t>IT Supplies</t>
    </r>
  </si>
  <si>
    <r>
      <rPr>
        <sz val="11"/>
        <color rgb="FF000000"/>
        <rFont val="Calibri"/>
        <family val="2"/>
        <scheme val="minor"/>
      </rPr>
      <t>Cathodic Protection Works</t>
    </r>
  </si>
  <si>
    <r>
      <rPr>
        <sz val="11"/>
        <color rgb="FF000000"/>
        <rFont val="Calibri"/>
        <family val="2"/>
        <scheme val="minor"/>
      </rPr>
      <t>Communications Services</t>
    </r>
  </si>
  <si>
    <r>
      <rPr>
        <sz val="11"/>
        <color rgb="FF000000"/>
        <rFont val="Calibri"/>
        <family val="2"/>
        <scheme val="minor"/>
      </rPr>
      <t>Audit</t>
    </r>
  </si>
  <si>
    <r>
      <rPr>
        <sz val="11"/>
        <color rgb="FF000000"/>
        <rFont val="Calibri"/>
        <family val="2"/>
        <scheme val="minor"/>
      </rPr>
      <t>Electrical Works</t>
    </r>
  </si>
  <si>
    <r>
      <rPr>
        <sz val="11"/>
        <color rgb="FF000000"/>
        <rFont val="Calibri"/>
        <family val="2"/>
        <scheme val="minor"/>
      </rPr>
      <t>Social Management Services</t>
    </r>
  </si>
  <si>
    <r>
      <rPr>
        <sz val="11"/>
        <color rgb="FF000000"/>
        <rFont val="Calibri"/>
        <family val="2"/>
        <scheme val="minor"/>
      </rPr>
      <t>Talent Management Consulting</t>
    </r>
  </si>
  <si>
    <r>
      <rPr>
        <sz val="11"/>
        <color rgb="FF000000"/>
        <rFont val="Calibri"/>
        <family val="2"/>
        <scheme val="minor"/>
      </rPr>
      <t>Health Care Services</t>
    </r>
  </si>
  <si>
    <r>
      <rPr>
        <sz val="11"/>
        <color rgb="FF000000"/>
        <rFont val="Calibri"/>
        <family val="2"/>
        <scheme val="minor"/>
      </rPr>
      <t>Human Resources Services</t>
    </r>
  </si>
  <si>
    <r>
      <rPr>
        <sz val="11"/>
        <color rgb="FF000000"/>
        <rFont val="Calibri"/>
        <family val="2"/>
        <scheme val="minor"/>
      </rPr>
      <t>Professional Services</t>
    </r>
  </si>
  <si>
    <r>
      <rPr>
        <sz val="11"/>
        <color rgb="FF000000"/>
        <rFont val="Calibri"/>
        <family val="2"/>
        <scheme val="minor"/>
      </rPr>
      <t>PPE and equipment</t>
    </r>
  </si>
  <si>
    <r>
      <rPr>
        <sz val="11"/>
        <color rgb="FF000000"/>
        <rFont val="Calibri"/>
        <family val="2"/>
        <scheme val="minor"/>
      </rPr>
      <t>Training</t>
    </r>
  </si>
  <si>
    <r>
      <rPr>
        <sz val="11"/>
        <color rgb="FF000000"/>
        <rFont val="Calibri"/>
        <family val="2"/>
        <scheme val="minor"/>
      </rPr>
      <t>Insurance</t>
    </r>
  </si>
  <si>
    <r>
      <rPr>
        <sz val="11"/>
        <color rgb="FF000000"/>
        <rFont val="Calibri"/>
        <family val="2"/>
        <scheme val="minor"/>
      </rPr>
      <t>Insurance Contract</t>
    </r>
  </si>
  <si>
    <r>
      <rPr>
        <sz val="11"/>
        <color rgb="FF000000"/>
        <rFont val="Calibri"/>
        <family val="2"/>
        <scheme val="minor"/>
      </rPr>
      <t>Food supply</t>
    </r>
  </si>
  <si>
    <r>
      <rPr>
        <sz val="11"/>
        <color rgb="FF000000"/>
        <rFont val="Calibri"/>
        <family val="2"/>
        <scheme val="minor"/>
      </rPr>
      <t>Emergency Attention to Compressors</t>
    </r>
  </si>
  <si>
    <r>
      <rPr>
        <sz val="11"/>
        <color theme="1"/>
        <rFont val="Bierstadt Display"/>
        <family val="2"/>
      </rPr>
      <t xml:space="preserve">COMMUNICATION </t>
    </r>
  </si>
  <si>
    <r>
      <rPr>
        <b/>
        <sz val="11"/>
        <color theme="1"/>
        <rFont val="Bierstadt Display"/>
        <family val="2"/>
      </rPr>
      <t>DRIVERS</t>
    </r>
  </si>
  <si>
    <r>
      <rPr>
        <sz val="11"/>
        <color theme="1"/>
        <rFont val="Bierstadt Display"/>
        <family val="2"/>
      </rPr>
      <t>QUADRANT</t>
    </r>
  </si>
  <si>
    <r>
      <rPr>
        <sz val="11"/>
        <color theme="1"/>
        <rFont val="Bierstadt Display"/>
        <family val="2"/>
      </rPr>
      <t xml:space="preserve">DEFINITION </t>
    </r>
  </si>
  <si>
    <r>
      <rPr>
        <sz val="11"/>
        <color theme="1"/>
        <rFont val="Bierstadt Display"/>
        <family val="2"/>
      </rPr>
      <t>ACTIONS</t>
    </r>
  </si>
  <si>
    <r>
      <rPr>
        <sz val="11"/>
        <color theme="1"/>
        <rFont val="Bierstadt Display"/>
        <family val="2"/>
      </rPr>
      <t>CHANNEL</t>
    </r>
  </si>
  <si>
    <r>
      <rPr>
        <sz val="11"/>
        <color theme="1"/>
        <rFont val="Bierstadt Display"/>
        <family val="2"/>
      </rPr>
      <t>FREQUENCY</t>
    </r>
  </si>
  <si>
    <r>
      <rPr>
        <sz val="10"/>
        <color theme="1"/>
        <rFont val="Bierstadt Display"/>
        <family val="2"/>
      </rPr>
      <t>INNOVATION</t>
    </r>
  </si>
  <si>
    <r>
      <rPr>
        <sz val="10"/>
        <color theme="1"/>
        <rFont val="Bierstadt Display"/>
        <family val="2"/>
      </rPr>
      <t>STRATEGY</t>
    </r>
  </si>
  <si>
    <r>
      <rPr>
        <sz val="10"/>
        <color theme="1"/>
        <rFont val="Bierstadt Display"/>
        <family val="2"/>
      </rPr>
      <t>REPUTATIONAL</t>
    </r>
  </si>
  <si>
    <r>
      <rPr>
        <sz val="10"/>
        <color theme="1"/>
        <rFont val="Bierstadt Display"/>
        <family val="2"/>
      </rPr>
      <t>ENVIRONMENTAL</t>
    </r>
  </si>
  <si>
    <r>
      <rPr>
        <sz val="10"/>
        <color theme="1"/>
        <rFont val="Bierstadt Display"/>
        <family val="2"/>
      </rPr>
      <t>FINANCIAL DEPENDENCE</t>
    </r>
  </si>
  <si>
    <r>
      <rPr>
        <sz val="10"/>
        <color theme="1"/>
        <rFont val="Bierstadt Display"/>
        <family val="2"/>
      </rPr>
      <t>ALIGNMENT</t>
    </r>
  </si>
  <si>
    <r>
      <rPr>
        <sz val="10"/>
        <color theme="1"/>
        <rFont val="Bierstadt Display"/>
        <family val="2"/>
      </rPr>
      <t>SPECIALIZATION</t>
    </r>
  </si>
  <si>
    <r>
      <rPr>
        <sz val="10"/>
        <color theme="1"/>
        <rFont val="Bierstadt Display"/>
        <family val="2"/>
      </rPr>
      <t>INFLUENCE</t>
    </r>
  </si>
  <si>
    <r>
      <rPr>
        <sz val="11"/>
        <color theme="1"/>
        <rFont val="Bierstadt Display"/>
        <family val="2"/>
      </rPr>
      <t>ROUTING</t>
    </r>
  </si>
  <si>
    <r>
      <rPr>
        <sz val="11"/>
        <color theme="1"/>
        <rFont val="Bierstadt Display"/>
        <family val="2"/>
      </rPr>
      <t xml:space="preserve">They have little impact and are not very complex. </t>
    </r>
  </si>
  <si>
    <r>
      <rPr>
        <sz val="11"/>
        <color theme="1"/>
        <rFont val="Bierstadt Display"/>
        <family val="2"/>
      </rPr>
      <t xml:space="preserve">Review of practices, monitor them, show the trend and behave as benchmarks. </t>
    </r>
  </si>
  <si>
    <r>
      <rPr>
        <sz val="11"/>
        <color theme="1"/>
        <rFont val="Bierstadt Display"/>
        <family val="2"/>
      </rPr>
      <t xml:space="preserve">Events or meetings </t>
    </r>
  </si>
  <si>
    <r>
      <rPr>
        <sz val="11"/>
        <color theme="1"/>
        <rFont val="Bierstadt Display"/>
        <family val="2"/>
      </rPr>
      <t>Sporadic</t>
    </r>
  </si>
  <si>
    <r>
      <rPr>
        <sz val="14"/>
        <color theme="1"/>
        <rFont val="Calibri"/>
        <family val="2"/>
      </rPr>
      <t>↑</t>
    </r>
  </si>
  <si>
    <r>
      <rPr>
        <sz val="14"/>
        <color theme="1"/>
        <rFont val="Calibri"/>
        <family val="2"/>
      </rPr>
      <t>↓</t>
    </r>
  </si>
  <si>
    <r>
      <rPr>
        <sz val="11"/>
        <color theme="1"/>
        <rFont val="Bierstadt Display"/>
        <family val="2"/>
      </rPr>
      <t>FOLLOW UP</t>
    </r>
  </si>
  <si>
    <r>
      <rPr>
        <sz val="11"/>
        <color theme="1"/>
        <rFont val="Bierstadt Display"/>
        <family val="2"/>
      </rPr>
      <t xml:space="preserve">High level of complexity but low impact. </t>
    </r>
  </si>
  <si>
    <r>
      <rPr>
        <sz val="11"/>
        <color theme="1"/>
        <rFont val="Bierstadt Display"/>
        <family val="2"/>
      </rPr>
      <t xml:space="preserve">They must be kept under control, with audit-type follow-up. </t>
    </r>
  </si>
  <si>
    <r>
      <rPr>
        <sz val="11"/>
        <color theme="1"/>
        <rFont val="Bierstadt Display"/>
        <family val="2"/>
      </rPr>
      <t xml:space="preserve">Audit, survey. </t>
    </r>
  </si>
  <si>
    <r>
      <rPr>
        <sz val="11"/>
        <color theme="1"/>
        <rFont val="Bierstadt Display"/>
        <family val="2"/>
      </rPr>
      <t>Periodic (Semi-annual)</t>
    </r>
  </si>
  <si>
    <r>
      <rPr>
        <sz val="11"/>
        <color theme="1"/>
        <rFont val="Bierstadt Display"/>
        <family val="2"/>
      </rPr>
      <t xml:space="preserve">STRENGTHENING </t>
    </r>
  </si>
  <si>
    <r>
      <rPr>
        <sz val="11"/>
        <color theme="1"/>
        <rFont val="Bierstadt Display"/>
        <family val="2"/>
      </rPr>
      <t>High impact with low level of complexity</t>
    </r>
  </si>
  <si>
    <r>
      <rPr>
        <sz val="11"/>
        <color theme="1"/>
        <rFont val="Bierstadt Display"/>
        <family val="2"/>
      </rPr>
      <t xml:space="preserve">Supplier development to reduce impact. The aim is to align it. The following should be kept close by </t>
    </r>
  </si>
  <si>
    <r>
      <rPr>
        <sz val="11"/>
        <color theme="1"/>
        <rFont val="Bierstadt Display"/>
        <family val="2"/>
      </rPr>
      <t>Training and education</t>
    </r>
  </si>
  <si>
    <r>
      <rPr>
        <sz val="11"/>
        <color theme="1"/>
        <rFont val="Bierstadt Display"/>
        <family val="2"/>
      </rPr>
      <t>Constant</t>
    </r>
  </si>
  <si>
    <r>
      <rPr>
        <sz val="11"/>
        <color theme="1"/>
        <rFont val="Bierstadt Display"/>
        <family val="2"/>
      </rPr>
      <t>RELATIONSHIP</t>
    </r>
  </si>
  <si>
    <r>
      <rPr>
        <sz val="11"/>
        <color theme="1"/>
        <rFont val="Bierstadt Display"/>
        <family val="2"/>
      </rPr>
      <t xml:space="preserve">High impact and high complexity </t>
    </r>
  </si>
  <si>
    <r>
      <rPr>
        <sz val="11"/>
        <color theme="1"/>
        <rFont val="Bierstadt Display"/>
        <family val="2"/>
      </rPr>
      <t xml:space="preserve">To have a deep and constant dialogue that is permanently strengthened. Chain development. High co-responsibility.  </t>
    </r>
  </si>
  <si>
    <r>
      <rPr>
        <sz val="11"/>
        <color theme="1"/>
        <rFont val="Bierstadt Display"/>
        <family val="2"/>
      </rPr>
      <t>Multichannel</t>
    </r>
  </si>
  <si>
    <r>
      <rPr>
        <sz val="11"/>
        <color theme="1"/>
        <rFont val="Bierstadt Display"/>
        <family val="2"/>
      </rPr>
      <t>Permanent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</si>
</sst>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17">
    <font>
      <sz val="11"/>
      <color theme="1"/>
      <name val="Calibri"/>
      <family val="2"/>
      <scheme val="minor"/>
    </font>
    <font>
      <sz val="10"/>
      <color theme="1"/>
      <name val="Bierstadt Display"/>
      <family val="2"/>
    </font>
    <font>
      <b/>
      <sz val="10"/>
      <color theme="1"/>
      <name val="Bierstadt Display"/>
      <family val="2"/>
    </font>
    <font>
      <sz val="9"/>
      <color rgb="FF000000"/>
      <name val="Tahoma"/>
      <family val="2"/>
    </font>
    <font>
      <sz val="11"/>
      <color rgb="FF000000"/>
      <name val="Calibri"/>
      <family val="2"/>
      <scheme val="minor"/>
    </font>
    <font>
      <sz val="11"/>
      <color rgb="FF4472C4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Bierstadt"/>
      <family val="2"/>
    </font>
    <font>
      <b/>
      <sz val="10"/>
      <color theme="0"/>
      <name val="Bierstadt"/>
      <family val="2"/>
    </font>
    <font>
      <sz val="11"/>
      <color rgb="FF000000"/>
      <name val="Bierstadt"/>
      <family val="2"/>
    </font>
    <font>
      <sz val="10"/>
      <color theme="0"/>
      <name val="Bierstadt"/>
      <family val="2"/>
    </font>
    <font>
      <sz val="10"/>
      <color rgb="FF000000"/>
      <name val="Bierstadt"/>
      <family val="2"/>
    </font>
    <font>
      <sz val="11"/>
      <color theme="1"/>
      <name val="Bierstadt Display"/>
      <family val="2"/>
    </font>
    <font>
      <sz val="14"/>
      <color theme="1"/>
      <name val="Calibri"/>
      <family val="2"/>
    </font>
    <font>
      <b/>
      <sz val="11"/>
      <color theme="1"/>
      <name val="Bierstadt Display"/>
      <family val="2"/>
    </font>
    <font>
      <b/>
      <sz val="8"/>
      <color theme="0"/>
      <name val="Bierstadt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6337778862885"/>
        <bgColor indexed="64"/>
      </patternFill>
    </fill>
    <fill>
      <patternFill patternType="solid">
        <fgColor theme="0" tint="-4.9958800012207406E-2"/>
        <bgColor indexed="64"/>
      </patternFill>
    </fill>
    <fill>
      <patternFill patternType="solid">
        <fgColor theme="6" tint="-0.24994659260841701"/>
        <bgColor indexed="64"/>
      </patternFill>
    </fill>
    <fill>
      <patternFill patternType="solid">
        <fgColor theme="8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9" fontId="16" fillId="0" borderId="0" applyFont="0" applyFill="0" applyBorder="0" applyAlignment="0" applyProtection="0"/>
  </cellStyleXfs>
  <cellXfs count="99">
    <xf numFmtId="0" fontId="0" fillId="0" borderId="0" xfId="0"/>
    <xf numFmtId="0" fontId="1" fillId="0" borderId="1" xfId="0" applyFont="1" applyBorder="1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164" fontId="5" fillId="0" borderId="1" xfId="0" applyNumberFormat="1" applyFont="1" applyBorder="1" applyAlignment="1">
      <alignment horizontal="left"/>
    </xf>
    <xf numFmtId="164" fontId="5" fillId="0" borderId="2" xfId="0" applyNumberFormat="1" applyFont="1" applyBorder="1" applyAlignment="1">
      <alignment horizontal="left"/>
    </xf>
    <xf numFmtId="0" fontId="1" fillId="0" borderId="2" xfId="0" applyFont="1" applyBorder="1"/>
    <xf numFmtId="0" fontId="7" fillId="0" borderId="0" xfId="0" applyFont="1"/>
    <xf numFmtId="0" fontId="7" fillId="0" borderId="0" xfId="0" applyFont="1" applyAlignment="1">
      <alignment horizontal="center" vertical="center" wrapText="1"/>
    </xf>
    <xf numFmtId="0" fontId="7" fillId="0" borderId="1" xfId="0" applyFont="1" applyBorder="1"/>
    <xf numFmtId="0" fontId="11" fillId="0" borderId="1" xfId="0" applyFont="1" applyBorder="1"/>
    <xf numFmtId="0" fontId="7" fillId="0" borderId="0" xfId="0" applyFont="1" applyAlignment="1">
      <alignment horizontal="center" vertical="center"/>
    </xf>
    <xf numFmtId="164" fontId="6" fillId="0" borderId="1" xfId="0" applyNumberFormat="1" applyFont="1" applyBorder="1" applyAlignment="1">
      <alignment horizontal="left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wrapText="1"/>
    </xf>
    <xf numFmtId="0" fontId="12" fillId="0" borderId="12" xfId="0" applyFont="1" applyBorder="1" applyAlignment="1">
      <alignment horizontal="left" wrapText="1"/>
    </xf>
    <xf numFmtId="0" fontId="12" fillId="0" borderId="11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wrapText="1"/>
    </xf>
    <xf numFmtId="0" fontId="12" fillId="0" borderId="15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left"/>
    </xf>
    <xf numFmtId="0" fontId="7" fillId="0" borderId="9" xfId="0" applyFont="1" applyBorder="1"/>
    <xf numFmtId="0" fontId="7" fillId="0" borderId="16" xfId="0" applyFont="1" applyBorder="1"/>
    <xf numFmtId="0" fontId="7" fillId="0" borderId="10" xfId="0" applyFont="1" applyBorder="1"/>
    <xf numFmtId="0" fontId="7" fillId="0" borderId="11" xfId="0" applyFont="1" applyBorder="1"/>
    <xf numFmtId="0" fontId="7" fillId="0" borderId="12" xfId="0" applyFont="1" applyBorder="1"/>
    <xf numFmtId="0" fontId="7" fillId="0" borderId="13" xfId="0" applyFont="1" applyBorder="1"/>
    <xf numFmtId="0" fontId="7" fillId="0" borderId="17" xfId="0" applyFont="1" applyBorder="1"/>
    <xf numFmtId="0" fontId="7" fillId="0" borderId="14" xfId="0" applyFont="1" applyBorder="1"/>
    <xf numFmtId="0" fontId="10" fillId="4" borderId="19" xfId="0" applyFont="1" applyFill="1" applyBorder="1"/>
    <xf numFmtId="0" fontId="11" fillId="0" borderId="17" xfId="0" applyFont="1" applyBorder="1"/>
    <xf numFmtId="0" fontId="7" fillId="0" borderId="9" xfId="0" applyFont="1" applyBorder="1" applyAlignment="1">
      <alignment horizontal="center" vertical="center"/>
    </xf>
    <xf numFmtId="0" fontId="9" fillId="0" borderId="20" xfId="0" applyFont="1" applyBorder="1" applyAlignment="1">
      <alignment horizontal="left"/>
    </xf>
    <xf numFmtId="0" fontId="10" fillId="4" borderId="21" xfId="0" applyFont="1" applyFill="1" applyBorder="1"/>
    <xf numFmtId="0" fontId="10" fillId="4" borderId="22" xfId="0" applyFont="1" applyFill="1" applyBorder="1"/>
    <xf numFmtId="0" fontId="7" fillId="0" borderId="11" xfId="0" applyFont="1" applyBorder="1" applyAlignment="1">
      <alignment horizontal="center" vertical="center"/>
    </xf>
    <xf numFmtId="0" fontId="10" fillId="4" borderId="23" xfId="0" applyFont="1" applyFill="1" applyBorder="1"/>
    <xf numFmtId="0" fontId="7" fillId="0" borderId="13" xfId="0" applyFont="1" applyBorder="1" applyAlignment="1">
      <alignment horizontal="center" vertical="center"/>
    </xf>
    <xf numFmtId="0" fontId="9" fillId="0" borderId="24" xfId="0" applyFont="1" applyBorder="1" applyAlignment="1">
      <alignment horizontal="left"/>
    </xf>
    <xf numFmtId="0" fontId="10" fillId="4" borderId="25" xfId="0" applyFont="1" applyFill="1" applyBorder="1"/>
    <xf numFmtId="0" fontId="10" fillId="4" borderId="26" xfId="0" applyFont="1" applyFill="1" applyBorder="1"/>
    <xf numFmtId="0" fontId="15" fillId="5" borderId="27" xfId="0" applyFont="1" applyFill="1" applyBorder="1" applyAlignment="1">
      <alignment horizontal="center" vertical="center" wrapText="1"/>
    </xf>
    <xf numFmtId="0" fontId="15" fillId="5" borderId="16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9" fontId="8" fillId="5" borderId="28" xfId="1" applyFont="1" applyFill="1" applyBorder="1" applyAlignment="1">
      <alignment horizontal="center" vertical="center"/>
    </xf>
    <xf numFmtId="9" fontId="8" fillId="5" borderId="29" xfId="1" applyFont="1" applyFill="1" applyBorder="1" applyAlignment="1">
      <alignment horizontal="center" vertical="center"/>
    </xf>
    <xf numFmtId="9" fontId="8" fillId="5" borderId="30" xfId="1" applyFont="1" applyFill="1" applyBorder="1" applyAlignment="1">
      <alignment horizontal="center" vertical="center"/>
    </xf>
    <xf numFmtId="0" fontId="15" fillId="5" borderId="9" xfId="0" applyFont="1" applyFill="1" applyBorder="1" applyAlignment="1">
      <alignment horizontal="center" vertical="center" wrapText="1"/>
    </xf>
    <xf numFmtId="9" fontId="8" fillId="5" borderId="31" xfId="1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8" fillId="5" borderId="13" xfId="0" applyFont="1" applyFill="1" applyBorder="1" applyAlignment="1">
      <alignment horizontal="center" vertical="center"/>
    </xf>
    <xf numFmtId="0" fontId="7" fillId="0" borderId="32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8" fillId="4" borderId="35" xfId="0" applyFont="1" applyFill="1" applyBorder="1" applyAlignment="1">
      <alignment horizontal="center" vertical="center"/>
    </xf>
    <xf numFmtId="0" fontId="8" fillId="4" borderId="36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0" fontId="8" fillId="4" borderId="37" xfId="0" applyFont="1" applyFill="1" applyBorder="1" applyAlignment="1">
      <alignment horizontal="center" vertical="center"/>
    </xf>
    <xf numFmtId="0" fontId="14" fillId="6" borderId="3" xfId="0" applyFont="1" applyFill="1" applyBorder="1" applyAlignment="1">
      <alignment horizontal="center" vertical="center"/>
    </xf>
    <xf numFmtId="0" fontId="14" fillId="6" borderId="38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ubbleChart>
        <c:varyColors val="0"/>
        <c:ser>
          <c:idx val="1"/>
          <c:order val="0"/>
          <c:spPr>
            <a:noFill/>
            <a:ln w="31750" cap="flat" cmpd="sng">
              <a:solidFill>
                <a:schemeClr val="accent2">
                  <a:alpha val="70000"/>
                </a:schemeClr>
              </a:solidFill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D28-F641-BA51-EC696685438F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8D28-F641-BA51-EC696685438F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8D28-F641-BA51-EC696685438F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8D28-F641-BA51-EC696685438F}"/>
              </c:ext>
            </c:extLst>
          </c:dPt>
          <c:dLbls>
            <c:dLbl>
              <c:idx val="0"/>
              <c:tx>
                <c:strRef>
                  <c:f>GRAFICA!$B$3</c:f>
                  <c:strCache>
                    <c:ptCount val="1"/>
                    <c:pt idx="0">
                      <c:v>Gas Pipeline Construction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{3AE8678D-BAB6-431D-854C-8BCA507B8DE9}</c15:txfldGUID>
                      <c15:f>GRAFICA!$B$3</c15:f>
                      <c15:dlblFieldTableCache>
                        <c:ptCount val="1"/>
                        <c:pt idx="0">
                          <c:v>Gas Pipeline Construction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8D28-F641-BA51-EC696685438F}"/>
                </c:ext>
              </c:extLst>
            </c:dLbl>
            <c:dLbl>
              <c:idx val="4"/>
              <c:tx>
                <c:strRef>
                  <c:f>GRAFICA!$B$7</c:f>
                  <c:strCache>
                    <c:ptCount val="1"/>
                    <c:pt idx="0">
                      <c:v>Provision of Services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{4A9EE06D-C4E4-48F5-9256-ED302CBFDB3C}</c15:txfldGUID>
                      <c15:f>GRAFICA!$B$7</c15:f>
                      <c15:dlblFieldTableCache>
                        <c:ptCount val="1"/>
                        <c:pt idx="0">
                          <c:v>Provision of Services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8D28-F641-BA51-EC696685438F}"/>
                </c:ext>
              </c:extLst>
            </c:dLbl>
            <c:dLbl>
              <c:idx val="8"/>
              <c:tx>
                <c:strRef>
                  <c:f>GRAFICA!$B$11</c:f>
                  <c:strCache>
                    <c:ptCount val="1"/>
                    <c:pt idx="0">
                      <c:v>IT Services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{1AA54079-0E88-4C3F-B327-3A5B85F890C1}</c15:txfldGUID>
                      <c15:f>GRAFICA!$B$11</c15:f>
                      <c15:dlblFieldTableCache>
                        <c:ptCount val="1"/>
                        <c:pt idx="0">
                          <c:v>IT Services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8D28-F641-BA51-EC696685438F}"/>
                </c:ext>
              </c:extLst>
            </c:dLbl>
            <c:spPr>
              <a:noFill/>
              <a:ln w="6350">
                <a:noFill/>
              </a:ln>
            </c:spPr>
            <c:txPr>
              <a:bodyPr rot="0" vert="horz" lIns="38100" tIns="19050" rIns="38100" bIns="19050">
                <a:spAutoFit/>
              </a:bodyPr>
              <a:lstStyle/>
              <a:p>
                <a:pPr algn="ctr">
                  <a:defRPr lang="en-US" sz="900" b="0" i="0" u="non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</c:spPr>
                </c15:leaderLines>
              </c:ext>
            </c:extLst>
          </c:dLbls>
          <c:xVal>
            <c:numRef>
              <c:f>GRAFICA!$C$3:$C$45</c:f>
              <c:numCache>
                <c:formatCode>General</c:formatCode>
                <c:ptCount val="43"/>
                <c:pt idx="0">
                  <c:v>3.75</c:v>
                </c:pt>
                <c:pt idx="1">
                  <c:v>2.5</c:v>
                </c:pt>
                <c:pt idx="2">
                  <c:v>3</c:v>
                </c:pt>
                <c:pt idx="3">
                  <c:v>2.75</c:v>
                </c:pt>
                <c:pt idx="4">
                  <c:v>2.5</c:v>
                </c:pt>
                <c:pt idx="5">
                  <c:v>4</c:v>
                </c:pt>
                <c:pt idx="6">
                  <c:v>3.25</c:v>
                </c:pt>
                <c:pt idx="7">
                  <c:v>2.25</c:v>
                </c:pt>
                <c:pt idx="8">
                  <c:v>2</c:v>
                </c:pt>
                <c:pt idx="9">
                  <c:v>2.5</c:v>
                </c:pt>
                <c:pt idx="10">
                  <c:v>2.25</c:v>
                </c:pt>
                <c:pt idx="11">
                  <c:v>3</c:v>
                </c:pt>
                <c:pt idx="12">
                  <c:v>2.5</c:v>
                </c:pt>
                <c:pt idx="13">
                  <c:v>4</c:v>
                </c:pt>
                <c:pt idx="14">
                  <c:v>1.75</c:v>
                </c:pt>
                <c:pt idx="15">
                  <c:v>2.25</c:v>
                </c:pt>
                <c:pt idx="16">
                  <c:v>2.75</c:v>
                </c:pt>
                <c:pt idx="17">
                  <c:v>2.75</c:v>
                </c:pt>
                <c:pt idx="18">
                  <c:v>3.25</c:v>
                </c:pt>
                <c:pt idx="19">
                  <c:v>3.5</c:v>
                </c:pt>
                <c:pt idx="20">
                  <c:v>2.75</c:v>
                </c:pt>
                <c:pt idx="21">
                  <c:v>1.75</c:v>
                </c:pt>
                <c:pt idx="22">
                  <c:v>2.5</c:v>
                </c:pt>
                <c:pt idx="23">
                  <c:v>2.5</c:v>
                </c:pt>
                <c:pt idx="24">
                  <c:v>1.25</c:v>
                </c:pt>
                <c:pt idx="25">
                  <c:v>4</c:v>
                </c:pt>
                <c:pt idx="26">
                  <c:v>1.75</c:v>
                </c:pt>
                <c:pt idx="27">
                  <c:v>3.25</c:v>
                </c:pt>
                <c:pt idx="28">
                  <c:v>1.75</c:v>
                </c:pt>
                <c:pt idx="29">
                  <c:v>3</c:v>
                </c:pt>
                <c:pt idx="30">
                  <c:v>2.75</c:v>
                </c:pt>
                <c:pt idx="31">
                  <c:v>2.5</c:v>
                </c:pt>
                <c:pt idx="32">
                  <c:v>3</c:v>
                </c:pt>
                <c:pt idx="33">
                  <c:v>2</c:v>
                </c:pt>
                <c:pt idx="34">
                  <c:v>1.5</c:v>
                </c:pt>
                <c:pt idx="35">
                  <c:v>3</c:v>
                </c:pt>
                <c:pt idx="36">
                  <c:v>2</c:v>
                </c:pt>
                <c:pt idx="37">
                  <c:v>3</c:v>
                </c:pt>
                <c:pt idx="38">
                  <c:v>1.75</c:v>
                </c:pt>
                <c:pt idx="39">
                  <c:v>2</c:v>
                </c:pt>
                <c:pt idx="40">
                  <c:v>2.5</c:v>
                </c:pt>
                <c:pt idx="41">
                  <c:v>3.25</c:v>
                </c:pt>
                <c:pt idx="42">
                  <c:v>1.75</c:v>
                </c:pt>
              </c:numCache>
            </c:numRef>
          </c:xVal>
          <c:yVal>
            <c:numRef>
              <c:f>GRAFICA!$D$3:$D$45</c:f>
              <c:numCache>
                <c:formatCode>General</c:formatCode>
                <c:ptCount val="43"/>
                <c:pt idx="0">
                  <c:v>4.5</c:v>
                </c:pt>
                <c:pt idx="1">
                  <c:v>3.5</c:v>
                </c:pt>
                <c:pt idx="2">
                  <c:v>3.5</c:v>
                </c:pt>
                <c:pt idx="3">
                  <c:v>2.75</c:v>
                </c:pt>
                <c:pt idx="4">
                  <c:v>2.75</c:v>
                </c:pt>
                <c:pt idx="5">
                  <c:v>4.25</c:v>
                </c:pt>
                <c:pt idx="6">
                  <c:v>2.75</c:v>
                </c:pt>
                <c:pt idx="7">
                  <c:v>4.25</c:v>
                </c:pt>
                <c:pt idx="8">
                  <c:v>1.75</c:v>
                </c:pt>
                <c:pt idx="9">
                  <c:v>3.75</c:v>
                </c:pt>
                <c:pt idx="10">
                  <c:v>2.75</c:v>
                </c:pt>
                <c:pt idx="11">
                  <c:v>2.5</c:v>
                </c:pt>
                <c:pt idx="12">
                  <c:v>2.25</c:v>
                </c:pt>
                <c:pt idx="13">
                  <c:v>3.25</c:v>
                </c:pt>
                <c:pt idx="14">
                  <c:v>2.25</c:v>
                </c:pt>
                <c:pt idx="15">
                  <c:v>2.5</c:v>
                </c:pt>
                <c:pt idx="16">
                  <c:v>1.75</c:v>
                </c:pt>
                <c:pt idx="17">
                  <c:v>1.5</c:v>
                </c:pt>
                <c:pt idx="18">
                  <c:v>2.75</c:v>
                </c:pt>
                <c:pt idx="19">
                  <c:v>4.25</c:v>
                </c:pt>
                <c:pt idx="20">
                  <c:v>2.5</c:v>
                </c:pt>
                <c:pt idx="21">
                  <c:v>1.5</c:v>
                </c:pt>
                <c:pt idx="22">
                  <c:v>2.75</c:v>
                </c:pt>
                <c:pt idx="23">
                  <c:v>3</c:v>
                </c:pt>
                <c:pt idx="24">
                  <c:v>2</c:v>
                </c:pt>
                <c:pt idx="25">
                  <c:v>4</c:v>
                </c:pt>
                <c:pt idx="26">
                  <c:v>2.5</c:v>
                </c:pt>
                <c:pt idx="27">
                  <c:v>3.5</c:v>
                </c:pt>
                <c:pt idx="28">
                  <c:v>2.5</c:v>
                </c:pt>
                <c:pt idx="29">
                  <c:v>2.25</c:v>
                </c:pt>
                <c:pt idx="30">
                  <c:v>3.75</c:v>
                </c:pt>
                <c:pt idx="31">
                  <c:v>3.75</c:v>
                </c:pt>
                <c:pt idx="32">
                  <c:v>3</c:v>
                </c:pt>
                <c:pt idx="33">
                  <c:v>2.25</c:v>
                </c:pt>
                <c:pt idx="34">
                  <c:v>2.25</c:v>
                </c:pt>
                <c:pt idx="35">
                  <c:v>2.25</c:v>
                </c:pt>
                <c:pt idx="36">
                  <c:v>2.75</c:v>
                </c:pt>
                <c:pt idx="37">
                  <c:v>2.75</c:v>
                </c:pt>
                <c:pt idx="38">
                  <c:v>2.5</c:v>
                </c:pt>
                <c:pt idx="39">
                  <c:v>2.5</c:v>
                </c:pt>
                <c:pt idx="40">
                  <c:v>2.75</c:v>
                </c:pt>
                <c:pt idx="41">
                  <c:v>4</c:v>
                </c:pt>
                <c:pt idx="42">
                  <c:v>2.25</c:v>
                </c:pt>
              </c:numCache>
            </c:numRef>
          </c:yVal>
          <c:bubbleSize>
            <c:numRef>
              <c:f>GRAFICA!$E$3:$E$45</c:f>
              <c:numCache>
                <c:formatCode>_-* #,##0_-;\-* #,##0_-;_-* "-"??_-;_-@_-</c:formatCode>
                <c:ptCount val="43"/>
                <c:pt idx="0">
                  <c:v>144017.24</c:v>
                </c:pt>
                <c:pt idx="1">
                  <c:v>139606.85999999999</c:v>
                </c:pt>
                <c:pt idx="2">
                  <c:v>117844.73</c:v>
                </c:pt>
                <c:pt idx="3">
                  <c:v>104981.35</c:v>
                </c:pt>
                <c:pt idx="4">
                  <c:v>85307.87</c:v>
                </c:pt>
                <c:pt idx="5">
                  <c:v>74531.009999999995</c:v>
                </c:pt>
                <c:pt idx="6">
                  <c:v>61719.39</c:v>
                </c:pt>
                <c:pt idx="7">
                  <c:v>49879.42</c:v>
                </c:pt>
                <c:pt idx="8">
                  <c:v>34831.08</c:v>
                </c:pt>
                <c:pt idx="9">
                  <c:v>32594.45</c:v>
                </c:pt>
                <c:pt idx="10">
                  <c:v>27396.98</c:v>
                </c:pt>
                <c:pt idx="11">
                  <c:v>22407.85</c:v>
                </c:pt>
                <c:pt idx="12">
                  <c:v>19193.3</c:v>
                </c:pt>
                <c:pt idx="13">
                  <c:v>16718.330000000002</c:v>
                </c:pt>
                <c:pt idx="14">
                  <c:v>16124.72</c:v>
                </c:pt>
                <c:pt idx="15">
                  <c:v>14922.39</c:v>
                </c:pt>
                <c:pt idx="16">
                  <c:v>14703.83</c:v>
                </c:pt>
                <c:pt idx="17">
                  <c:v>14672.06</c:v>
                </c:pt>
                <c:pt idx="18">
                  <c:v>14581.86</c:v>
                </c:pt>
                <c:pt idx="19">
                  <c:v>13747.37</c:v>
                </c:pt>
                <c:pt idx="20">
                  <c:v>12226.28</c:v>
                </c:pt>
                <c:pt idx="21">
                  <c:v>11709.79</c:v>
                </c:pt>
                <c:pt idx="22">
                  <c:v>7627.7</c:v>
                </c:pt>
                <c:pt idx="23">
                  <c:v>7243.88</c:v>
                </c:pt>
                <c:pt idx="24">
                  <c:v>6071.59</c:v>
                </c:pt>
                <c:pt idx="25">
                  <c:v>6049.94</c:v>
                </c:pt>
                <c:pt idx="26">
                  <c:v>5557.47</c:v>
                </c:pt>
                <c:pt idx="27">
                  <c:v>5023.84</c:v>
                </c:pt>
                <c:pt idx="28">
                  <c:v>4432.4799999999996</c:v>
                </c:pt>
                <c:pt idx="29">
                  <c:v>4171.28</c:v>
                </c:pt>
                <c:pt idx="30">
                  <c:v>3691.02</c:v>
                </c:pt>
                <c:pt idx="31">
                  <c:v>2619.59</c:v>
                </c:pt>
                <c:pt idx="32">
                  <c:v>1592.78</c:v>
                </c:pt>
                <c:pt idx="33">
                  <c:v>1134.43</c:v>
                </c:pt>
                <c:pt idx="34">
                  <c:v>1095.72</c:v>
                </c:pt>
                <c:pt idx="35">
                  <c:v>1095.17</c:v>
                </c:pt>
                <c:pt idx="36">
                  <c:v>780.24</c:v>
                </c:pt>
                <c:pt idx="37">
                  <c:v>766.84</c:v>
                </c:pt>
                <c:pt idx="38">
                  <c:v>490</c:v>
                </c:pt>
                <c:pt idx="39">
                  <c:v>251.17</c:v>
                </c:pt>
                <c:pt idx="40">
                  <c:v>139.16</c:v>
                </c:pt>
                <c:pt idx="41">
                  <c:v>98.2</c:v>
                </c:pt>
                <c:pt idx="42">
                  <c:v>96.48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3-1462-45E2-A068-8511ACA89615}"/>
            </c:ext>
          </c:extLst>
        </c:ser>
        <c:ser>
          <c:idx val="0"/>
          <c:order val="1"/>
          <c:spPr>
            <a:noFill/>
            <a:ln w="31750" cap="flat" cmpd="sng">
              <a:solidFill>
                <a:schemeClr val="accent1">
                  <a:alpha val="70000"/>
                </a:schemeClr>
              </a:solidFill>
            </a:ln>
          </c:spPr>
          <c:invertIfNegative val="0"/>
          <c:dLbls>
            <c:spPr>
              <a:noFill/>
              <a:ln w="6350">
                <a:noFill/>
              </a:ln>
            </c:spPr>
            <c:txPr>
              <a:bodyPr rot="0" vert="horz" lIns="38100" tIns="19050" rIns="38100" bIns="19050">
                <a:spAutoFit/>
              </a:bodyPr>
              <a:lstStyle/>
              <a:p>
                <a:pPr algn="ctr">
                  <a:defRPr lang="en-US" sz="900" b="0" i="0" u="non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</c:spPr>
                </c15:leaderLines>
              </c:ext>
            </c:extLst>
          </c:dLbls>
          <c:xVal>
            <c:numRef>
              <c:f>GRAFICA!$C$3</c:f>
              <c:numCache>
                <c:formatCode>General</c:formatCode>
                <c:ptCount val="1"/>
                <c:pt idx="0">
                  <c:v>3.75</c:v>
                </c:pt>
              </c:numCache>
            </c:numRef>
          </c:xVal>
          <c:yVal>
            <c:numRef>
              <c:f>GRAFICA!$D$3</c:f>
              <c:numCache>
                <c:formatCode>General</c:formatCode>
                <c:ptCount val="1"/>
                <c:pt idx="0">
                  <c:v>4.5</c:v>
                </c:pt>
              </c:numCache>
            </c:numRef>
          </c:yVal>
          <c:bubbleSize>
            <c:numRef>
              <c:f>GRAFICA!$E$3</c:f>
              <c:numCache>
                <c:formatCode>_-* #,##0_-;\-* #,##0_-;_-* "-"??_-;_-@_-</c:formatCode>
                <c:ptCount val="1"/>
                <c:pt idx="0">
                  <c:v>144017.24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2-1462-45E2-A068-8511ACA896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00"/>
        <c:showNegBubbles val="0"/>
        <c:axId val="24792537"/>
        <c:axId val="58098741"/>
      </c:bubbleChart>
      <c:valAx>
        <c:axId val="24792537"/>
        <c:scaling>
          <c:orientation val="minMax"/>
          <c:max val="5"/>
          <c:min val="0"/>
        </c:scaling>
        <c:delete val="0"/>
        <c:axPos val="b"/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n-US" sz="1050" b="1" i="0" u="none" baseline="0">
                    <a:solidFill>
                      <a:schemeClr val="tx1"/>
                    </a:solidFill>
                  </a:rPr>
                  <a:t>COMPLEXITY</a:t>
                </a:r>
              </a:p>
            </c:rich>
          </c:tx>
          <c:overlay val="0"/>
          <c:spPr>
            <a:noFill/>
            <a:ln w="635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6350" cap="flat" cmpd="sng">
            <a:solidFill>
              <a:schemeClr val="tx1">
                <a:lumMod val="25000"/>
                <a:lumOff val="75000"/>
              </a:schemeClr>
            </a:solidFill>
          </a:ln>
        </c:spPr>
        <c:txPr>
          <a:bodyPr/>
          <a:lstStyle/>
          <a:p>
            <a:pPr>
              <a:defRPr lang="en-US" sz="900" b="0" i="0" u="none" baseline="0">
                <a:solidFill>
                  <a:schemeClr val="tx1">
                    <a:lumMod val="50000"/>
                    <a:lumOff val="50000"/>
                  </a:schemeClr>
                </a:solidFill>
              </a:defRPr>
            </a:pPr>
            <a:endParaRPr lang="en-US"/>
          </a:p>
        </c:txPr>
        <c:crossAx val="58098741"/>
        <c:crosses val="autoZero"/>
        <c:crossBetween val="midCat"/>
        <c:majorUnit val="2.5"/>
      </c:valAx>
      <c:valAx>
        <c:axId val="58098741"/>
        <c:scaling>
          <c:orientation val="minMax"/>
          <c:max val="5"/>
        </c:scaling>
        <c:delete val="0"/>
        <c:axPos val="l"/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 algn="ctr">
                  <a:defRPr/>
                </a:pPr>
                <a:r>
                  <a:rPr lang="en-US" sz="1050" b="1" i="0" u="none" baseline="0">
                    <a:solidFill>
                      <a:schemeClr val="tx1"/>
                    </a:solidFill>
                  </a:rPr>
                  <a:t>IMPACT</a:t>
                </a:r>
              </a:p>
            </c:rich>
          </c:tx>
          <c:overlay val="0"/>
          <c:spPr>
            <a:noFill/>
            <a:ln w="635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6350" cap="flat" cmpd="sng">
            <a:solidFill>
              <a:schemeClr val="tx1">
                <a:lumMod val="25000"/>
                <a:lumOff val="75000"/>
              </a:schemeClr>
            </a:solidFill>
          </a:ln>
        </c:spPr>
        <c:txPr>
          <a:bodyPr/>
          <a:lstStyle/>
          <a:p>
            <a:pPr>
              <a:defRPr lang="en-US" sz="900" b="0" i="0" u="none" baseline="0">
                <a:solidFill>
                  <a:schemeClr val="tx1">
                    <a:lumMod val="50000"/>
                    <a:lumOff val="50000"/>
                  </a:schemeClr>
                </a:solidFill>
              </a:defRPr>
            </a:pPr>
            <a:endParaRPr lang="en-US"/>
          </a:p>
        </c:txPr>
        <c:crossAx val="24792537"/>
        <c:crosses val="autoZero"/>
        <c:crossBetween val="midCat"/>
        <c:majorUnit val="2.5"/>
      </c:valAx>
      <c:spPr>
        <a:noFill/>
        <a:ln w="635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>
      <a:solidFill>
        <a:schemeClr val="tx1">
          <a:lumMod val="15000"/>
          <a:lumOff val="85000"/>
        </a:schemeClr>
      </a:solidFill>
      <a:round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300037</xdr:colOff>
      <xdr:row>0</xdr:row>
      <xdr:rowOff>176211</xdr:rowOff>
    </xdr:from>
    <xdr:to>
      <xdr:col>16</xdr:col>
      <xdr:colOff>204107</xdr:colOff>
      <xdr:row>26</xdr:row>
      <xdr:rowOff>68036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0.08375</cdr:x>
      <cdr:y>0.83475</cdr:y>
    </cdr:from>
    <cdr:to>
      <cdr:x>0.33575</cdr:x>
      <cdr:y>0.892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714375" y="4305300"/>
          <a:ext cx="216217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O" sz="1100" b="0">
              <a:latin typeface="Bierstadt" panose="020B0004020202020204" pitchFamily="34" charset="0"/>
            </a:rPr>
            <a:t>ROUTING</a:t>
          </a:r>
        </a:p>
      </cdr:txBody>
    </cdr:sp>
  </cdr:relSizeAnchor>
  <cdr:relSizeAnchor xmlns:cdr="http://schemas.openxmlformats.org/drawingml/2006/chartDrawing">
    <cdr:from>
      <cdr:x>0.0915</cdr:x>
      <cdr:y>0.03025</cdr:y>
    </cdr:from>
    <cdr:to>
      <cdr:x>0.3435</cdr:x>
      <cdr:y>0.081</cdr:y>
    </cdr:to>
    <cdr:sp macro="" textlink="">
      <cdr:nvSpPr>
        <cdr:cNvPr id="7" name="CuadroTexto 3"/>
        <cdr:cNvSpPr txBox="1"/>
      </cdr:nvSpPr>
      <cdr:spPr>
        <a:xfrm xmlns:a="http://schemas.openxmlformats.org/drawingml/2006/main">
          <a:off x="781050" y="152400"/>
          <a:ext cx="2162175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/>
        <a:lstStyle xmlns:a="http://schemas.openxmlformats.org/drawingml/2006/main"/>
        <a:p xmlns:a="http://schemas.openxmlformats.org/drawingml/2006/main">
          <a:r>
            <a:rPr lang="es-CO" sz="1100" b="0">
              <a:latin typeface="Bierstadt" panose="020B0004020202020204" pitchFamily="34" charset="0"/>
            </a:rPr>
            <a:t>STRENGHTENING</a:t>
          </a:r>
        </a:p>
      </cdr:txBody>
    </cdr:sp>
  </cdr:relSizeAnchor>
  <cdr:relSizeAnchor xmlns:cdr="http://schemas.openxmlformats.org/drawingml/2006/chartDrawing">
    <cdr:from>
      <cdr:x>0.138</cdr:x>
      <cdr:y>0.55375</cdr:y>
    </cdr:from>
    <cdr:to>
      <cdr:x>0.484</cdr:x>
      <cdr:y>0.6475</cdr:y>
    </cdr:to>
    <cdr:sp macro="" textlink="">
      <cdr:nvSpPr>
        <cdr:cNvPr id="8" name="CuadroTexto 1"/>
        <cdr:cNvSpPr txBox="1"/>
      </cdr:nvSpPr>
      <cdr:spPr>
        <a:xfrm xmlns:a="http://schemas.openxmlformats.org/drawingml/2006/main">
          <a:off x="1181100" y="2857500"/>
          <a:ext cx="2962275" cy="485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CO" sz="1100" b="0">
            <a:latin typeface="Bierstadt" panose="020B0004020202020204" pitchFamily="34" charset="0"/>
          </a:endParaRPr>
        </a:p>
      </cdr:txBody>
    </cdr:sp>
  </cdr:relSizeAnchor>
  <cdr:relSizeAnchor xmlns:cdr="http://schemas.openxmlformats.org/drawingml/2006/chartDrawing">
    <cdr:from>
      <cdr:x>0.71825</cdr:x>
      <cdr:y>0.033</cdr:y>
    </cdr:from>
    <cdr:to>
      <cdr:x>0.97025</cdr:x>
      <cdr:y>0.08325</cdr:y>
    </cdr:to>
    <cdr:sp macro="" textlink="">
      <cdr:nvSpPr>
        <cdr:cNvPr id="9" name="CuadroTexto 3"/>
        <cdr:cNvSpPr txBox="1"/>
      </cdr:nvSpPr>
      <cdr:spPr>
        <a:xfrm xmlns:a="http://schemas.openxmlformats.org/drawingml/2006/main">
          <a:off x="6153150" y="161925"/>
          <a:ext cx="2162175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s-CO" sz="1100" b="0">
              <a:latin typeface="Bierstadt" panose="020B0004020202020204" pitchFamily="34" charset="0"/>
            </a:rPr>
            <a:t>RELATIONSHIP</a:t>
          </a:r>
        </a:p>
      </cdr:txBody>
    </cdr:sp>
  </cdr:relSizeAnchor>
  <cdr:relSizeAnchor xmlns:cdr="http://schemas.openxmlformats.org/drawingml/2006/chartDrawing">
    <cdr:from>
      <cdr:x>0.721</cdr:x>
      <cdr:y>0.8345</cdr:y>
    </cdr:from>
    <cdr:to>
      <cdr:x>0.973</cdr:x>
      <cdr:y>0.88975</cdr:y>
    </cdr:to>
    <cdr:sp macro="" textlink="">
      <cdr:nvSpPr>
        <cdr:cNvPr id="10" name="CuadroTexto 3"/>
        <cdr:cNvSpPr txBox="1"/>
      </cdr:nvSpPr>
      <cdr:spPr>
        <a:xfrm xmlns:a="http://schemas.openxmlformats.org/drawingml/2006/main">
          <a:off x="6172200" y="4305300"/>
          <a:ext cx="216217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s-CO" sz="1100" b="0">
              <a:latin typeface="Bierstadt" panose="020B0004020202020204" pitchFamily="34" charset="0"/>
            </a:rPr>
            <a:t>FOLLOW-UP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ECEC0-1ADD-41BC-9DC6-F3E03EA9EB17}">
  <dimension ref="A1:N46"/>
  <sheetViews>
    <sheetView showGridLines="0" tabSelected="1" zoomScale="110" zoomScaleNormal="110" workbookViewId="0">
      <pane xSplit="2" ySplit="3" topLeftCell="C4" activePane="bottomRight" state="frozen"/>
      <selection pane="bottomRight" activeCell="E19" sqref="E19"/>
      <selection pane="bottomLeft" activeCell="A4" sqref="A4"/>
      <selection pane="topRight" activeCell="C1" sqref="C1"/>
    </sheetView>
  </sheetViews>
  <sheetFormatPr defaultColWidth="11.28515625" defaultRowHeight="11.1"/>
  <cols>
    <col min="1" max="1" width="3.28515625" style="12" bestFit="1" customWidth="1"/>
    <col min="2" max="2" width="35.7109375" style="8" bestFit="1" customWidth="1"/>
    <col min="3" max="3" width="12.7109375" style="8" bestFit="1" customWidth="1"/>
    <col min="4" max="4" width="11" style="8" bestFit="1" customWidth="1"/>
    <col min="5" max="5" width="14" style="8" bestFit="1" customWidth="1"/>
    <col min="6" max="6" width="10.7109375" style="8" bestFit="1" customWidth="1"/>
    <col min="7" max="7" width="5.7109375" style="8" bestFit="1" customWidth="1"/>
    <col min="8" max="8" width="14.140625" style="8" bestFit="1" customWidth="1"/>
    <col min="9" max="9" width="11.7109375" style="8" bestFit="1" customWidth="1"/>
    <col min="10" max="10" width="16.140625" style="8" bestFit="1" customWidth="1"/>
    <col min="11" max="11" width="11.28515625" style="8" bestFit="1" customWidth="1"/>
    <col min="12" max="12" width="4.140625" style="8" bestFit="1" customWidth="1"/>
    <col min="13" max="13" width="11.28515625" style="8"/>
    <col min="14" max="14" width="13.7109375" style="8" customWidth="1"/>
    <col min="15" max="15" width="36.28515625" style="8" customWidth="1"/>
    <col min="16" max="16384" width="11.28515625" style="8"/>
  </cols>
  <sheetData>
    <row r="1" spans="1:14" ht="12" thickBot="1">
      <c r="C1" s="87" t="s">
        <v>0</v>
      </c>
      <c r="D1" s="88"/>
      <c r="E1" s="88"/>
      <c r="F1" s="88"/>
      <c r="G1" s="89"/>
      <c r="H1" s="87" t="s">
        <v>1</v>
      </c>
      <c r="I1" s="88"/>
      <c r="J1" s="88"/>
      <c r="K1" s="88"/>
      <c r="L1" s="89"/>
    </row>
    <row r="2" spans="1:14" s="9" customFormat="1" ht="21.95">
      <c r="A2" s="85" t="s">
        <v>2</v>
      </c>
      <c r="B2" s="83" t="s">
        <v>3</v>
      </c>
      <c r="C2" s="75" t="s">
        <v>4</v>
      </c>
      <c r="D2" s="76" t="s">
        <v>5</v>
      </c>
      <c r="E2" s="76" t="s">
        <v>6</v>
      </c>
      <c r="F2" s="77" t="s">
        <v>7</v>
      </c>
      <c r="G2" s="90" t="s">
        <v>8</v>
      </c>
      <c r="H2" s="81" t="s">
        <v>9</v>
      </c>
      <c r="I2" s="76" t="s">
        <v>10</v>
      </c>
      <c r="J2" s="76" t="s">
        <v>11</v>
      </c>
      <c r="K2" s="77" t="s">
        <v>12</v>
      </c>
      <c r="L2" s="92" t="s">
        <v>8</v>
      </c>
      <c r="N2" s="17"/>
    </row>
    <row r="3" spans="1:14" ht="12" thickBot="1">
      <c r="A3" s="86"/>
      <c r="B3" s="84"/>
      <c r="C3" s="78">
        <v>0.25</v>
      </c>
      <c r="D3" s="79">
        <v>0.25</v>
      </c>
      <c r="E3" s="79">
        <v>0.25</v>
      </c>
      <c r="F3" s="80">
        <v>0.25</v>
      </c>
      <c r="G3" s="91"/>
      <c r="H3" s="82">
        <v>0.25</v>
      </c>
      <c r="I3" s="79">
        <v>0.25</v>
      </c>
      <c r="J3" s="79">
        <v>0.25</v>
      </c>
      <c r="K3" s="80">
        <v>0.25</v>
      </c>
      <c r="L3" s="93"/>
      <c r="N3" s="18"/>
    </row>
    <row r="4" spans="1:14" ht="12">
      <c r="A4" s="65">
        <v>1</v>
      </c>
      <c r="B4" s="66" t="s">
        <v>13</v>
      </c>
      <c r="C4" s="55">
        <v>4</v>
      </c>
      <c r="D4" s="56">
        <v>5</v>
      </c>
      <c r="E4" s="56">
        <v>5</v>
      </c>
      <c r="F4" s="57">
        <v>4</v>
      </c>
      <c r="G4" s="67">
        <f>+C4*$C$3+D4*$D$3+E4*$E$3+F4*$F$3</f>
        <v>4.5</v>
      </c>
      <c r="H4" s="55">
        <v>4</v>
      </c>
      <c r="I4" s="56">
        <v>4</v>
      </c>
      <c r="J4" s="56">
        <v>4</v>
      </c>
      <c r="K4" s="57">
        <v>3</v>
      </c>
      <c r="L4" s="68">
        <f>+H4*$C$3+I4*$D$3+J4*$E$3+K4*$F$3</f>
        <v>3.75</v>
      </c>
      <c r="N4" s="18"/>
    </row>
    <row r="5" spans="1:14" ht="12">
      <c r="A5" s="69">
        <f>+A4+1</f>
        <v>2</v>
      </c>
      <c r="B5" s="54" t="s">
        <v>14</v>
      </c>
      <c r="C5" s="58">
        <v>4</v>
      </c>
      <c r="D5" s="10">
        <v>4</v>
      </c>
      <c r="E5" s="10">
        <v>2</v>
      </c>
      <c r="F5" s="59">
        <v>4</v>
      </c>
      <c r="G5" s="63">
        <f t="shared" ref="G5:G13" si="0">+C5*$C$3+D5*$D$3+E5*$E$3+F5*$F$3</f>
        <v>3.5</v>
      </c>
      <c r="H5" s="58">
        <v>2</v>
      </c>
      <c r="I5" s="10">
        <v>4</v>
      </c>
      <c r="J5" s="10">
        <v>3</v>
      </c>
      <c r="K5" s="59">
        <v>1</v>
      </c>
      <c r="L5" s="70">
        <f t="shared" ref="L5:L13" si="1">+H5*$C$3+I5*$D$3+J5*$E$3+K5*$F$3</f>
        <v>2.5</v>
      </c>
      <c r="N5" s="18"/>
    </row>
    <row r="6" spans="1:14" ht="12">
      <c r="A6" s="69">
        <f t="shared" ref="A6:A46" si="2">+A5+1</f>
        <v>3</v>
      </c>
      <c r="B6" s="54" t="s">
        <v>15</v>
      </c>
      <c r="C6" s="58">
        <v>4</v>
      </c>
      <c r="D6" s="10">
        <v>4</v>
      </c>
      <c r="E6" s="10">
        <v>3</v>
      </c>
      <c r="F6" s="59">
        <v>3</v>
      </c>
      <c r="G6" s="63">
        <f t="shared" si="0"/>
        <v>3.5</v>
      </c>
      <c r="H6" s="58">
        <v>3</v>
      </c>
      <c r="I6" s="10">
        <v>4</v>
      </c>
      <c r="J6" s="10">
        <v>3</v>
      </c>
      <c r="K6" s="59">
        <v>2</v>
      </c>
      <c r="L6" s="70">
        <f t="shared" si="1"/>
        <v>3</v>
      </c>
      <c r="N6" s="18"/>
    </row>
    <row r="7" spans="1:14" ht="12">
      <c r="A7" s="69">
        <f t="shared" si="2"/>
        <v>4</v>
      </c>
      <c r="B7" s="54" t="s">
        <v>16</v>
      </c>
      <c r="C7" s="58">
        <v>2</v>
      </c>
      <c r="D7" s="10">
        <v>3</v>
      </c>
      <c r="E7" s="10">
        <v>4</v>
      </c>
      <c r="F7" s="59">
        <v>2</v>
      </c>
      <c r="G7" s="63">
        <f t="shared" si="0"/>
        <v>2.75</v>
      </c>
      <c r="H7" s="58">
        <v>2</v>
      </c>
      <c r="I7" s="10">
        <v>4</v>
      </c>
      <c r="J7" s="10">
        <v>4</v>
      </c>
      <c r="K7" s="59">
        <v>1</v>
      </c>
      <c r="L7" s="70">
        <f t="shared" si="1"/>
        <v>2.75</v>
      </c>
    </row>
    <row r="8" spans="1:14" ht="12">
      <c r="A8" s="69">
        <f t="shared" si="2"/>
        <v>5</v>
      </c>
      <c r="B8" s="54" t="s">
        <v>17</v>
      </c>
      <c r="C8" s="58">
        <v>4</v>
      </c>
      <c r="D8" s="10">
        <v>2</v>
      </c>
      <c r="E8" s="10">
        <v>4</v>
      </c>
      <c r="F8" s="59">
        <v>1</v>
      </c>
      <c r="G8" s="63">
        <f t="shared" si="0"/>
        <v>2.75</v>
      </c>
      <c r="H8" s="58">
        <v>4</v>
      </c>
      <c r="I8" s="10">
        <v>2</v>
      </c>
      <c r="J8" s="10">
        <v>3</v>
      </c>
      <c r="K8" s="59">
        <v>1</v>
      </c>
      <c r="L8" s="70">
        <f t="shared" si="1"/>
        <v>2.5</v>
      </c>
    </row>
    <row r="9" spans="1:14" ht="12">
      <c r="A9" s="69">
        <f t="shared" si="2"/>
        <v>6</v>
      </c>
      <c r="B9" s="54" t="s">
        <v>18</v>
      </c>
      <c r="C9" s="58">
        <v>4</v>
      </c>
      <c r="D9" s="10">
        <v>4</v>
      </c>
      <c r="E9" s="10">
        <v>5</v>
      </c>
      <c r="F9" s="59">
        <v>4</v>
      </c>
      <c r="G9" s="63">
        <f t="shared" si="0"/>
        <v>4.25</v>
      </c>
      <c r="H9" s="58">
        <v>4</v>
      </c>
      <c r="I9" s="10">
        <v>4</v>
      </c>
      <c r="J9" s="10">
        <v>4</v>
      </c>
      <c r="K9" s="59">
        <v>4</v>
      </c>
      <c r="L9" s="70">
        <f t="shared" si="1"/>
        <v>4</v>
      </c>
    </row>
    <row r="10" spans="1:14" ht="12">
      <c r="A10" s="69">
        <f t="shared" si="2"/>
        <v>7</v>
      </c>
      <c r="B10" s="54" t="s">
        <v>19</v>
      </c>
      <c r="C10" s="58">
        <v>5</v>
      </c>
      <c r="D10" s="10">
        <v>3</v>
      </c>
      <c r="E10" s="10">
        <v>2</v>
      </c>
      <c r="F10" s="59">
        <v>1</v>
      </c>
      <c r="G10" s="63">
        <f t="shared" si="0"/>
        <v>2.75</v>
      </c>
      <c r="H10" s="58">
        <v>2</v>
      </c>
      <c r="I10" s="10">
        <v>4</v>
      </c>
      <c r="J10" s="10">
        <v>3</v>
      </c>
      <c r="K10" s="59">
        <v>4</v>
      </c>
      <c r="L10" s="70">
        <f t="shared" si="1"/>
        <v>3.25</v>
      </c>
    </row>
    <row r="11" spans="1:14" ht="12">
      <c r="A11" s="69">
        <f t="shared" si="2"/>
        <v>8</v>
      </c>
      <c r="B11" s="54" t="s">
        <v>20</v>
      </c>
      <c r="C11" s="58">
        <v>5</v>
      </c>
      <c r="D11" s="10">
        <v>3</v>
      </c>
      <c r="E11" s="10">
        <v>5</v>
      </c>
      <c r="F11" s="59">
        <v>4</v>
      </c>
      <c r="G11" s="63">
        <f t="shared" si="0"/>
        <v>4.25</v>
      </c>
      <c r="H11" s="58">
        <v>2</v>
      </c>
      <c r="I11" s="10">
        <v>4</v>
      </c>
      <c r="J11" s="10">
        <v>2</v>
      </c>
      <c r="K11" s="59">
        <v>1</v>
      </c>
      <c r="L11" s="70">
        <f t="shared" si="1"/>
        <v>2.25</v>
      </c>
    </row>
    <row r="12" spans="1:14" ht="12">
      <c r="A12" s="69">
        <f t="shared" si="2"/>
        <v>9</v>
      </c>
      <c r="B12" s="54" t="s">
        <v>21</v>
      </c>
      <c r="C12" s="58">
        <v>2</v>
      </c>
      <c r="D12" s="10">
        <v>2</v>
      </c>
      <c r="E12" s="10">
        <v>1</v>
      </c>
      <c r="F12" s="59">
        <v>2</v>
      </c>
      <c r="G12" s="63">
        <f t="shared" si="0"/>
        <v>1.75</v>
      </c>
      <c r="H12" s="58">
        <v>2</v>
      </c>
      <c r="I12" s="10">
        <v>3</v>
      </c>
      <c r="J12" s="10">
        <v>2</v>
      </c>
      <c r="K12" s="59">
        <v>1</v>
      </c>
      <c r="L12" s="70">
        <f t="shared" si="1"/>
        <v>2</v>
      </c>
    </row>
    <row r="13" spans="1:14" ht="12">
      <c r="A13" s="69">
        <f t="shared" si="2"/>
        <v>10</v>
      </c>
      <c r="B13" s="54" t="s">
        <v>22</v>
      </c>
      <c r="C13" s="58">
        <v>5</v>
      </c>
      <c r="D13" s="10">
        <v>3</v>
      </c>
      <c r="E13" s="10">
        <v>3</v>
      </c>
      <c r="F13" s="59">
        <v>4</v>
      </c>
      <c r="G13" s="63">
        <f t="shared" si="0"/>
        <v>3.75</v>
      </c>
      <c r="H13" s="58">
        <v>3</v>
      </c>
      <c r="I13" s="10">
        <v>4</v>
      </c>
      <c r="J13" s="10">
        <v>2</v>
      </c>
      <c r="K13" s="59">
        <v>1</v>
      </c>
      <c r="L13" s="70">
        <f t="shared" si="1"/>
        <v>2.5</v>
      </c>
    </row>
    <row r="14" spans="1:14" ht="12">
      <c r="A14" s="69">
        <f t="shared" si="2"/>
        <v>11</v>
      </c>
      <c r="B14" s="54" t="s">
        <v>23</v>
      </c>
      <c r="C14" s="58">
        <v>4</v>
      </c>
      <c r="D14" s="10">
        <v>3</v>
      </c>
      <c r="E14" s="10">
        <v>1</v>
      </c>
      <c r="F14" s="59">
        <v>3</v>
      </c>
      <c r="G14" s="63">
        <f t="shared" ref="G14:G46" si="3">+C14*$C$3+D14*$D$3+E14*$E$3+F14*$F$3</f>
        <v>2.75</v>
      </c>
      <c r="H14" s="58">
        <v>3</v>
      </c>
      <c r="I14" s="10">
        <v>1</v>
      </c>
      <c r="J14" s="10">
        <v>2</v>
      </c>
      <c r="K14" s="59">
        <v>3</v>
      </c>
      <c r="L14" s="70">
        <f t="shared" ref="L14:L46" si="4">+H14*$C$3+I14*$D$3+J14*$E$3+K14*$F$3</f>
        <v>2.25</v>
      </c>
    </row>
    <row r="15" spans="1:14" ht="12">
      <c r="A15" s="69">
        <f t="shared" si="2"/>
        <v>12</v>
      </c>
      <c r="B15" s="54" t="s">
        <v>24</v>
      </c>
      <c r="C15" s="58">
        <v>3</v>
      </c>
      <c r="D15" s="10">
        <v>4</v>
      </c>
      <c r="E15" s="10">
        <v>2</v>
      </c>
      <c r="F15" s="59">
        <v>1</v>
      </c>
      <c r="G15" s="63">
        <f t="shared" si="3"/>
        <v>2.5</v>
      </c>
      <c r="H15" s="58">
        <v>3</v>
      </c>
      <c r="I15" s="10">
        <v>1</v>
      </c>
      <c r="J15" s="10">
        <v>4</v>
      </c>
      <c r="K15" s="59">
        <v>4</v>
      </c>
      <c r="L15" s="70">
        <f t="shared" si="4"/>
        <v>3</v>
      </c>
    </row>
    <row r="16" spans="1:14" ht="12">
      <c r="A16" s="69">
        <f t="shared" si="2"/>
        <v>13</v>
      </c>
      <c r="B16" s="54" t="s">
        <v>25</v>
      </c>
      <c r="C16" s="58">
        <v>4</v>
      </c>
      <c r="D16" s="10">
        <v>3</v>
      </c>
      <c r="E16" s="10">
        <v>1</v>
      </c>
      <c r="F16" s="59">
        <v>1</v>
      </c>
      <c r="G16" s="63">
        <f t="shared" si="3"/>
        <v>2.25</v>
      </c>
      <c r="H16" s="58">
        <v>3</v>
      </c>
      <c r="I16" s="10">
        <v>1</v>
      </c>
      <c r="J16" s="10">
        <v>2</v>
      </c>
      <c r="K16" s="59">
        <v>4</v>
      </c>
      <c r="L16" s="70">
        <f t="shared" si="4"/>
        <v>2.5</v>
      </c>
    </row>
    <row r="17" spans="1:12" ht="12">
      <c r="A17" s="69">
        <f t="shared" si="2"/>
        <v>14</v>
      </c>
      <c r="B17" s="54" t="s">
        <v>26</v>
      </c>
      <c r="C17" s="58">
        <v>4</v>
      </c>
      <c r="D17" s="10">
        <v>4</v>
      </c>
      <c r="E17" s="10">
        <v>1</v>
      </c>
      <c r="F17" s="59">
        <v>4</v>
      </c>
      <c r="G17" s="63">
        <f t="shared" si="3"/>
        <v>3.25</v>
      </c>
      <c r="H17" s="58">
        <v>4</v>
      </c>
      <c r="I17" s="10">
        <v>4</v>
      </c>
      <c r="J17" s="10">
        <v>4</v>
      </c>
      <c r="K17" s="59">
        <v>4</v>
      </c>
      <c r="L17" s="70">
        <f t="shared" si="4"/>
        <v>4</v>
      </c>
    </row>
    <row r="18" spans="1:12" ht="12">
      <c r="A18" s="69">
        <f t="shared" si="2"/>
        <v>15</v>
      </c>
      <c r="B18" s="54" t="s">
        <v>27</v>
      </c>
      <c r="C18" s="58">
        <v>5</v>
      </c>
      <c r="D18" s="10">
        <v>2</v>
      </c>
      <c r="E18" s="10">
        <v>1</v>
      </c>
      <c r="F18" s="59">
        <v>1</v>
      </c>
      <c r="G18" s="63">
        <f t="shared" si="3"/>
        <v>2.25</v>
      </c>
      <c r="H18" s="58">
        <v>1</v>
      </c>
      <c r="I18" s="10">
        <v>4</v>
      </c>
      <c r="J18" s="10">
        <v>1</v>
      </c>
      <c r="K18" s="59">
        <v>1</v>
      </c>
      <c r="L18" s="70">
        <f t="shared" si="4"/>
        <v>1.75</v>
      </c>
    </row>
    <row r="19" spans="1:12" ht="12">
      <c r="A19" s="69">
        <f t="shared" si="2"/>
        <v>16</v>
      </c>
      <c r="B19" s="54" t="s">
        <v>28</v>
      </c>
      <c r="C19" s="58">
        <v>5</v>
      </c>
      <c r="D19" s="10">
        <v>2</v>
      </c>
      <c r="E19" s="10">
        <v>2</v>
      </c>
      <c r="F19" s="59">
        <v>1</v>
      </c>
      <c r="G19" s="63">
        <f t="shared" si="3"/>
        <v>2.5</v>
      </c>
      <c r="H19" s="58">
        <v>2</v>
      </c>
      <c r="I19" s="10">
        <v>1</v>
      </c>
      <c r="J19" s="10">
        <v>2</v>
      </c>
      <c r="K19" s="59">
        <v>4</v>
      </c>
      <c r="L19" s="70">
        <f t="shared" si="4"/>
        <v>2.25</v>
      </c>
    </row>
    <row r="20" spans="1:12" ht="12">
      <c r="A20" s="69">
        <f t="shared" si="2"/>
        <v>17</v>
      </c>
      <c r="B20" s="54" t="s">
        <v>29</v>
      </c>
      <c r="C20" s="58">
        <v>3</v>
      </c>
      <c r="D20" s="10">
        <v>2</v>
      </c>
      <c r="E20" s="10">
        <v>1</v>
      </c>
      <c r="F20" s="59">
        <v>1</v>
      </c>
      <c r="G20" s="63">
        <f t="shared" si="3"/>
        <v>1.75</v>
      </c>
      <c r="H20" s="58">
        <v>2</v>
      </c>
      <c r="I20" s="10">
        <v>1</v>
      </c>
      <c r="J20" s="10">
        <v>4</v>
      </c>
      <c r="K20" s="59">
        <v>4</v>
      </c>
      <c r="L20" s="70">
        <f t="shared" si="4"/>
        <v>2.75</v>
      </c>
    </row>
    <row r="21" spans="1:12" ht="12">
      <c r="A21" s="69">
        <f t="shared" si="2"/>
        <v>18</v>
      </c>
      <c r="B21" s="54" t="s">
        <v>30</v>
      </c>
      <c r="C21" s="58">
        <v>2</v>
      </c>
      <c r="D21" s="10">
        <v>2</v>
      </c>
      <c r="E21" s="10">
        <v>1</v>
      </c>
      <c r="F21" s="59">
        <v>1</v>
      </c>
      <c r="G21" s="63">
        <f t="shared" si="3"/>
        <v>1.5</v>
      </c>
      <c r="H21" s="58">
        <v>2</v>
      </c>
      <c r="I21" s="10">
        <v>2</v>
      </c>
      <c r="J21" s="10">
        <v>4</v>
      </c>
      <c r="K21" s="59">
        <v>3</v>
      </c>
      <c r="L21" s="70">
        <f t="shared" si="4"/>
        <v>2.75</v>
      </c>
    </row>
    <row r="22" spans="1:12" ht="12">
      <c r="A22" s="69">
        <f t="shared" si="2"/>
        <v>19</v>
      </c>
      <c r="B22" s="54" t="s">
        <v>31</v>
      </c>
      <c r="C22" s="58">
        <v>2</v>
      </c>
      <c r="D22" s="10">
        <v>3</v>
      </c>
      <c r="E22" s="10">
        <v>3</v>
      </c>
      <c r="F22" s="59">
        <v>3</v>
      </c>
      <c r="G22" s="63">
        <f t="shared" si="3"/>
        <v>2.75</v>
      </c>
      <c r="H22" s="58">
        <v>4</v>
      </c>
      <c r="I22" s="10">
        <v>3</v>
      </c>
      <c r="J22" s="10">
        <v>3</v>
      </c>
      <c r="K22" s="59">
        <v>3</v>
      </c>
      <c r="L22" s="70">
        <f t="shared" si="4"/>
        <v>3.25</v>
      </c>
    </row>
    <row r="23" spans="1:12" ht="12">
      <c r="A23" s="69">
        <f t="shared" si="2"/>
        <v>20</v>
      </c>
      <c r="B23" s="54" t="s">
        <v>32</v>
      </c>
      <c r="C23" s="58">
        <v>4</v>
      </c>
      <c r="D23" s="10">
        <v>4</v>
      </c>
      <c r="E23" s="10">
        <v>5</v>
      </c>
      <c r="F23" s="59">
        <v>4</v>
      </c>
      <c r="G23" s="63">
        <f t="shared" si="3"/>
        <v>4.25</v>
      </c>
      <c r="H23" s="58">
        <v>4</v>
      </c>
      <c r="I23" s="10">
        <v>3</v>
      </c>
      <c r="J23" s="10">
        <v>4</v>
      </c>
      <c r="K23" s="59">
        <v>3</v>
      </c>
      <c r="L23" s="70">
        <f t="shared" si="4"/>
        <v>3.5</v>
      </c>
    </row>
    <row r="24" spans="1:12" ht="12">
      <c r="A24" s="69">
        <f t="shared" si="2"/>
        <v>21</v>
      </c>
      <c r="B24" s="54" t="s">
        <v>33</v>
      </c>
      <c r="C24" s="58">
        <v>3</v>
      </c>
      <c r="D24" s="10">
        <v>4</v>
      </c>
      <c r="E24" s="10">
        <v>2</v>
      </c>
      <c r="F24" s="59">
        <v>1</v>
      </c>
      <c r="G24" s="63">
        <f t="shared" si="3"/>
        <v>2.5</v>
      </c>
      <c r="H24" s="58">
        <v>2</v>
      </c>
      <c r="I24" s="10">
        <v>2</v>
      </c>
      <c r="J24" s="10">
        <v>4</v>
      </c>
      <c r="K24" s="59">
        <v>3</v>
      </c>
      <c r="L24" s="70">
        <f t="shared" si="4"/>
        <v>2.75</v>
      </c>
    </row>
    <row r="25" spans="1:12" ht="12">
      <c r="A25" s="69">
        <f t="shared" si="2"/>
        <v>22</v>
      </c>
      <c r="B25" s="54" t="s">
        <v>34</v>
      </c>
      <c r="C25" s="58">
        <v>3</v>
      </c>
      <c r="D25" s="10">
        <v>1</v>
      </c>
      <c r="E25" s="10">
        <v>1</v>
      </c>
      <c r="F25" s="59">
        <v>1</v>
      </c>
      <c r="G25" s="63">
        <f t="shared" si="3"/>
        <v>1.5</v>
      </c>
      <c r="H25" s="58">
        <v>1</v>
      </c>
      <c r="I25" s="10">
        <v>3</v>
      </c>
      <c r="J25" s="10">
        <v>2</v>
      </c>
      <c r="K25" s="59">
        <v>1</v>
      </c>
      <c r="L25" s="70">
        <f t="shared" si="4"/>
        <v>1.75</v>
      </c>
    </row>
    <row r="26" spans="1:12" ht="12">
      <c r="A26" s="69">
        <f t="shared" si="2"/>
        <v>23</v>
      </c>
      <c r="B26" s="54" t="s">
        <v>35</v>
      </c>
      <c r="C26" s="58">
        <v>5</v>
      </c>
      <c r="D26" s="10">
        <v>1</v>
      </c>
      <c r="E26" s="10">
        <v>1</v>
      </c>
      <c r="F26" s="59">
        <v>4</v>
      </c>
      <c r="G26" s="63">
        <f t="shared" si="3"/>
        <v>2.75</v>
      </c>
      <c r="H26" s="58">
        <v>1</v>
      </c>
      <c r="I26" s="11">
        <v>4</v>
      </c>
      <c r="J26" s="10">
        <v>4</v>
      </c>
      <c r="K26" s="59">
        <v>1</v>
      </c>
      <c r="L26" s="70">
        <f t="shared" si="4"/>
        <v>2.5</v>
      </c>
    </row>
    <row r="27" spans="1:12" ht="12">
      <c r="A27" s="69">
        <f t="shared" si="2"/>
        <v>24</v>
      </c>
      <c r="B27" s="54" t="s">
        <v>36</v>
      </c>
      <c r="C27" s="58">
        <v>5</v>
      </c>
      <c r="D27" s="10">
        <v>2</v>
      </c>
      <c r="E27" s="10">
        <v>1</v>
      </c>
      <c r="F27" s="59">
        <v>4</v>
      </c>
      <c r="G27" s="63">
        <f t="shared" si="3"/>
        <v>3</v>
      </c>
      <c r="H27" s="58">
        <v>2</v>
      </c>
      <c r="I27" s="11">
        <v>2</v>
      </c>
      <c r="J27" s="10">
        <v>4</v>
      </c>
      <c r="K27" s="59">
        <v>2</v>
      </c>
      <c r="L27" s="70">
        <f t="shared" si="4"/>
        <v>2.5</v>
      </c>
    </row>
    <row r="28" spans="1:12" ht="12">
      <c r="A28" s="69">
        <f t="shared" si="2"/>
        <v>25</v>
      </c>
      <c r="B28" s="54" t="s">
        <v>37</v>
      </c>
      <c r="C28" s="58">
        <v>4</v>
      </c>
      <c r="D28" s="10">
        <v>2</v>
      </c>
      <c r="E28" s="10">
        <v>1</v>
      </c>
      <c r="F28" s="59">
        <v>1</v>
      </c>
      <c r="G28" s="63">
        <f t="shared" si="3"/>
        <v>2</v>
      </c>
      <c r="H28" s="58">
        <v>1</v>
      </c>
      <c r="I28" s="11">
        <v>2</v>
      </c>
      <c r="J28" s="10">
        <v>1</v>
      </c>
      <c r="K28" s="59">
        <v>1</v>
      </c>
      <c r="L28" s="70">
        <f t="shared" si="4"/>
        <v>1.25</v>
      </c>
    </row>
    <row r="29" spans="1:12" ht="12">
      <c r="A29" s="69">
        <f t="shared" si="2"/>
        <v>26</v>
      </c>
      <c r="B29" s="54" t="s">
        <v>38</v>
      </c>
      <c r="C29" s="58">
        <v>4</v>
      </c>
      <c r="D29" s="10">
        <v>4</v>
      </c>
      <c r="E29" s="10">
        <v>4</v>
      </c>
      <c r="F29" s="59">
        <v>4</v>
      </c>
      <c r="G29" s="63">
        <f t="shared" si="3"/>
        <v>4</v>
      </c>
      <c r="H29" s="58">
        <v>4</v>
      </c>
      <c r="I29" s="11">
        <v>4</v>
      </c>
      <c r="J29" s="10">
        <v>4</v>
      </c>
      <c r="K29" s="59">
        <v>4</v>
      </c>
      <c r="L29" s="70">
        <f t="shared" si="4"/>
        <v>4</v>
      </c>
    </row>
    <row r="30" spans="1:12" ht="12">
      <c r="A30" s="69">
        <f t="shared" si="2"/>
        <v>27</v>
      </c>
      <c r="B30" s="54" t="s">
        <v>39</v>
      </c>
      <c r="C30" s="58">
        <v>4</v>
      </c>
      <c r="D30" s="10">
        <v>3</v>
      </c>
      <c r="E30" s="10">
        <v>1</v>
      </c>
      <c r="F30" s="59">
        <v>2</v>
      </c>
      <c r="G30" s="63">
        <f t="shared" si="3"/>
        <v>2.5</v>
      </c>
      <c r="H30" s="58">
        <v>1</v>
      </c>
      <c r="I30" s="11">
        <v>2</v>
      </c>
      <c r="J30" s="10">
        <v>3</v>
      </c>
      <c r="K30" s="59">
        <v>1</v>
      </c>
      <c r="L30" s="70">
        <f t="shared" si="4"/>
        <v>1.75</v>
      </c>
    </row>
    <row r="31" spans="1:12" ht="12">
      <c r="A31" s="69">
        <f t="shared" si="2"/>
        <v>28</v>
      </c>
      <c r="B31" s="54" t="s">
        <v>40</v>
      </c>
      <c r="C31" s="58">
        <v>4</v>
      </c>
      <c r="D31" s="10">
        <v>2</v>
      </c>
      <c r="E31" s="10">
        <v>4</v>
      </c>
      <c r="F31" s="59">
        <v>4</v>
      </c>
      <c r="G31" s="63">
        <f t="shared" si="3"/>
        <v>3.5</v>
      </c>
      <c r="H31" s="58">
        <v>4</v>
      </c>
      <c r="I31" s="11">
        <v>3</v>
      </c>
      <c r="J31" s="10">
        <v>4</v>
      </c>
      <c r="K31" s="59">
        <v>2</v>
      </c>
      <c r="L31" s="70">
        <f t="shared" si="4"/>
        <v>3.25</v>
      </c>
    </row>
    <row r="32" spans="1:12" ht="12">
      <c r="A32" s="69">
        <f t="shared" si="2"/>
        <v>29</v>
      </c>
      <c r="B32" s="54" t="s">
        <v>41</v>
      </c>
      <c r="C32" s="58">
        <v>4</v>
      </c>
      <c r="D32" s="10">
        <v>4</v>
      </c>
      <c r="E32" s="10">
        <v>1</v>
      </c>
      <c r="F32" s="59">
        <v>1</v>
      </c>
      <c r="G32" s="63">
        <f t="shared" si="3"/>
        <v>2.5</v>
      </c>
      <c r="H32" s="58">
        <v>1</v>
      </c>
      <c r="I32" s="11">
        <v>3</v>
      </c>
      <c r="J32" s="10">
        <v>2</v>
      </c>
      <c r="K32" s="59">
        <v>1</v>
      </c>
      <c r="L32" s="70">
        <f t="shared" si="4"/>
        <v>1.75</v>
      </c>
    </row>
    <row r="33" spans="1:12" ht="12">
      <c r="A33" s="69">
        <f t="shared" si="2"/>
        <v>30</v>
      </c>
      <c r="B33" s="54" t="s">
        <v>42</v>
      </c>
      <c r="C33" s="58">
        <v>4</v>
      </c>
      <c r="D33" s="10">
        <v>3</v>
      </c>
      <c r="E33" s="10">
        <v>1</v>
      </c>
      <c r="F33" s="59">
        <v>1</v>
      </c>
      <c r="G33" s="63">
        <f t="shared" si="3"/>
        <v>2.25</v>
      </c>
      <c r="H33" s="58">
        <v>3</v>
      </c>
      <c r="I33" s="11">
        <v>2</v>
      </c>
      <c r="J33" s="10">
        <v>3</v>
      </c>
      <c r="K33" s="59">
        <v>4</v>
      </c>
      <c r="L33" s="70">
        <f t="shared" si="4"/>
        <v>3</v>
      </c>
    </row>
    <row r="34" spans="1:12" ht="12">
      <c r="A34" s="69">
        <f t="shared" si="2"/>
        <v>31</v>
      </c>
      <c r="B34" s="54" t="s">
        <v>43</v>
      </c>
      <c r="C34" s="58">
        <v>4</v>
      </c>
      <c r="D34" s="10">
        <v>3</v>
      </c>
      <c r="E34" s="10">
        <v>4</v>
      </c>
      <c r="F34" s="59">
        <v>4</v>
      </c>
      <c r="G34" s="63">
        <f t="shared" si="3"/>
        <v>3.75</v>
      </c>
      <c r="H34" s="58">
        <v>4</v>
      </c>
      <c r="I34" s="11">
        <v>4</v>
      </c>
      <c r="J34" s="10">
        <v>1</v>
      </c>
      <c r="K34" s="59">
        <v>2</v>
      </c>
      <c r="L34" s="70">
        <f t="shared" si="4"/>
        <v>2.75</v>
      </c>
    </row>
    <row r="35" spans="1:12" ht="12">
      <c r="A35" s="69">
        <f t="shared" si="2"/>
        <v>32</v>
      </c>
      <c r="B35" s="54" t="s">
        <v>44</v>
      </c>
      <c r="C35" s="58">
        <v>3</v>
      </c>
      <c r="D35" s="10">
        <v>4</v>
      </c>
      <c r="E35" s="10">
        <v>4</v>
      </c>
      <c r="F35" s="59">
        <v>4</v>
      </c>
      <c r="G35" s="63">
        <f t="shared" si="3"/>
        <v>3.75</v>
      </c>
      <c r="H35" s="58">
        <v>4</v>
      </c>
      <c r="I35" s="11">
        <v>2</v>
      </c>
      <c r="J35" s="10">
        <v>2</v>
      </c>
      <c r="K35" s="59">
        <v>2</v>
      </c>
      <c r="L35" s="70">
        <f t="shared" si="4"/>
        <v>2.5</v>
      </c>
    </row>
    <row r="36" spans="1:12" ht="12">
      <c r="A36" s="69">
        <f t="shared" si="2"/>
        <v>33</v>
      </c>
      <c r="B36" s="54" t="s">
        <v>45</v>
      </c>
      <c r="C36" s="58">
        <v>4</v>
      </c>
      <c r="D36" s="10">
        <v>4</v>
      </c>
      <c r="E36" s="10">
        <v>2</v>
      </c>
      <c r="F36" s="59">
        <v>2</v>
      </c>
      <c r="G36" s="63">
        <f t="shared" si="3"/>
        <v>3</v>
      </c>
      <c r="H36" s="58">
        <v>4</v>
      </c>
      <c r="I36" s="11">
        <v>2</v>
      </c>
      <c r="J36" s="10">
        <v>2</v>
      </c>
      <c r="K36" s="59">
        <v>4</v>
      </c>
      <c r="L36" s="70">
        <f t="shared" si="4"/>
        <v>3</v>
      </c>
    </row>
    <row r="37" spans="1:12" ht="12">
      <c r="A37" s="69">
        <f t="shared" si="2"/>
        <v>34</v>
      </c>
      <c r="B37" s="54" t="s">
        <v>46</v>
      </c>
      <c r="C37" s="58">
        <v>4</v>
      </c>
      <c r="D37" s="10">
        <v>2</v>
      </c>
      <c r="E37" s="10">
        <v>2</v>
      </c>
      <c r="F37" s="59">
        <v>1</v>
      </c>
      <c r="G37" s="63">
        <f t="shared" si="3"/>
        <v>2.25</v>
      </c>
      <c r="H37" s="58">
        <v>2</v>
      </c>
      <c r="I37" s="11">
        <v>4</v>
      </c>
      <c r="J37" s="10">
        <v>1</v>
      </c>
      <c r="K37" s="59">
        <v>1</v>
      </c>
      <c r="L37" s="70">
        <f t="shared" si="4"/>
        <v>2</v>
      </c>
    </row>
    <row r="38" spans="1:12" ht="12">
      <c r="A38" s="69">
        <f t="shared" si="2"/>
        <v>35</v>
      </c>
      <c r="B38" s="54" t="s">
        <v>47</v>
      </c>
      <c r="C38" s="58">
        <v>4</v>
      </c>
      <c r="D38" s="10">
        <v>2</v>
      </c>
      <c r="E38" s="10">
        <v>2</v>
      </c>
      <c r="F38" s="59">
        <v>1</v>
      </c>
      <c r="G38" s="63">
        <f t="shared" si="3"/>
        <v>2.25</v>
      </c>
      <c r="H38" s="58">
        <v>2</v>
      </c>
      <c r="I38" s="11">
        <v>2</v>
      </c>
      <c r="J38" s="10">
        <v>1</v>
      </c>
      <c r="K38" s="59">
        <v>1</v>
      </c>
      <c r="L38" s="70">
        <f t="shared" si="4"/>
        <v>1.5</v>
      </c>
    </row>
    <row r="39" spans="1:12" ht="12">
      <c r="A39" s="69">
        <f t="shared" si="2"/>
        <v>36</v>
      </c>
      <c r="B39" s="54" t="s">
        <v>48</v>
      </c>
      <c r="C39" s="58">
        <v>4</v>
      </c>
      <c r="D39" s="10">
        <v>2</v>
      </c>
      <c r="E39" s="10">
        <v>1</v>
      </c>
      <c r="F39" s="59">
        <v>2</v>
      </c>
      <c r="G39" s="63">
        <f t="shared" si="3"/>
        <v>2.25</v>
      </c>
      <c r="H39" s="58">
        <v>3</v>
      </c>
      <c r="I39" s="11">
        <v>3</v>
      </c>
      <c r="J39" s="10">
        <v>4</v>
      </c>
      <c r="K39" s="59">
        <v>2</v>
      </c>
      <c r="L39" s="70">
        <f t="shared" si="4"/>
        <v>3</v>
      </c>
    </row>
    <row r="40" spans="1:12" ht="12">
      <c r="A40" s="69">
        <f t="shared" si="2"/>
        <v>37</v>
      </c>
      <c r="B40" s="54" t="s">
        <v>49</v>
      </c>
      <c r="C40" s="58">
        <v>4</v>
      </c>
      <c r="D40" s="10">
        <v>3</v>
      </c>
      <c r="E40" s="10">
        <v>2</v>
      </c>
      <c r="F40" s="59">
        <v>2</v>
      </c>
      <c r="G40" s="63">
        <f t="shared" si="3"/>
        <v>2.75</v>
      </c>
      <c r="H40" s="58">
        <v>2</v>
      </c>
      <c r="I40" s="11">
        <v>3</v>
      </c>
      <c r="J40" s="10">
        <v>2</v>
      </c>
      <c r="K40" s="59">
        <v>1</v>
      </c>
      <c r="L40" s="70">
        <f t="shared" si="4"/>
        <v>2</v>
      </c>
    </row>
    <row r="41" spans="1:12" ht="12">
      <c r="A41" s="69">
        <f t="shared" si="2"/>
        <v>38</v>
      </c>
      <c r="B41" s="54" t="s">
        <v>50</v>
      </c>
      <c r="C41" s="58">
        <v>4</v>
      </c>
      <c r="D41" s="10">
        <v>3</v>
      </c>
      <c r="E41" s="10">
        <v>2</v>
      </c>
      <c r="F41" s="59">
        <v>2</v>
      </c>
      <c r="G41" s="63">
        <f t="shared" si="3"/>
        <v>2.75</v>
      </c>
      <c r="H41" s="58">
        <v>3</v>
      </c>
      <c r="I41" s="11">
        <v>2</v>
      </c>
      <c r="J41" s="10">
        <v>3</v>
      </c>
      <c r="K41" s="59">
        <v>4</v>
      </c>
      <c r="L41" s="70">
        <f t="shared" si="4"/>
        <v>3</v>
      </c>
    </row>
    <row r="42" spans="1:12" ht="12">
      <c r="A42" s="69">
        <f t="shared" si="2"/>
        <v>39</v>
      </c>
      <c r="B42" s="54" t="s">
        <v>51</v>
      </c>
      <c r="C42" s="58">
        <v>5</v>
      </c>
      <c r="D42" s="10">
        <v>2</v>
      </c>
      <c r="E42" s="10">
        <v>1</v>
      </c>
      <c r="F42" s="59">
        <v>2</v>
      </c>
      <c r="G42" s="63">
        <f t="shared" si="3"/>
        <v>2.5</v>
      </c>
      <c r="H42" s="58">
        <v>2</v>
      </c>
      <c r="I42" s="11">
        <v>3</v>
      </c>
      <c r="J42" s="10">
        <v>1</v>
      </c>
      <c r="K42" s="59">
        <v>1</v>
      </c>
      <c r="L42" s="70">
        <f t="shared" si="4"/>
        <v>1.75</v>
      </c>
    </row>
    <row r="43" spans="1:12" ht="12">
      <c r="A43" s="69">
        <f t="shared" si="2"/>
        <v>40</v>
      </c>
      <c r="B43" s="54" t="s">
        <v>52</v>
      </c>
      <c r="C43" s="58">
        <v>5</v>
      </c>
      <c r="D43" s="10">
        <v>2</v>
      </c>
      <c r="E43" s="10">
        <v>1</v>
      </c>
      <c r="F43" s="59">
        <v>2</v>
      </c>
      <c r="G43" s="63">
        <f t="shared" si="3"/>
        <v>2.5</v>
      </c>
      <c r="H43" s="58">
        <v>3</v>
      </c>
      <c r="I43" s="11">
        <v>3</v>
      </c>
      <c r="J43" s="10">
        <v>1</v>
      </c>
      <c r="K43" s="59">
        <v>1</v>
      </c>
      <c r="L43" s="70">
        <f t="shared" si="4"/>
        <v>2</v>
      </c>
    </row>
    <row r="44" spans="1:12" ht="12">
      <c r="A44" s="69">
        <f t="shared" si="2"/>
        <v>41</v>
      </c>
      <c r="B44" s="54" t="s">
        <v>53</v>
      </c>
      <c r="C44" s="58">
        <v>5</v>
      </c>
      <c r="D44" s="10">
        <v>2</v>
      </c>
      <c r="E44" s="10">
        <v>2</v>
      </c>
      <c r="F44" s="59">
        <v>2</v>
      </c>
      <c r="G44" s="63">
        <f t="shared" si="3"/>
        <v>2.75</v>
      </c>
      <c r="H44" s="58">
        <v>4</v>
      </c>
      <c r="I44" s="11">
        <v>4</v>
      </c>
      <c r="J44" s="10">
        <v>1</v>
      </c>
      <c r="K44" s="59">
        <v>1</v>
      </c>
      <c r="L44" s="70">
        <f t="shared" si="4"/>
        <v>2.5</v>
      </c>
    </row>
    <row r="45" spans="1:12" ht="12">
      <c r="A45" s="69">
        <f t="shared" si="2"/>
        <v>42</v>
      </c>
      <c r="B45" s="54" t="s">
        <v>54</v>
      </c>
      <c r="C45" s="58">
        <v>4</v>
      </c>
      <c r="D45" s="10">
        <v>4</v>
      </c>
      <c r="E45" s="10">
        <v>4</v>
      </c>
      <c r="F45" s="59">
        <v>4</v>
      </c>
      <c r="G45" s="63">
        <f t="shared" si="3"/>
        <v>4</v>
      </c>
      <c r="H45" s="58">
        <v>4</v>
      </c>
      <c r="I45" s="11">
        <v>2</v>
      </c>
      <c r="J45" s="10">
        <v>4</v>
      </c>
      <c r="K45" s="59">
        <v>3</v>
      </c>
      <c r="L45" s="70">
        <f t="shared" si="4"/>
        <v>3.25</v>
      </c>
    </row>
    <row r="46" spans="1:12" ht="12.95" thickBot="1">
      <c r="A46" s="71">
        <f t="shared" si="2"/>
        <v>43</v>
      </c>
      <c r="B46" s="72" t="s">
        <v>27</v>
      </c>
      <c r="C46" s="60">
        <v>5</v>
      </c>
      <c r="D46" s="61">
        <v>2</v>
      </c>
      <c r="E46" s="61">
        <v>1</v>
      </c>
      <c r="F46" s="62">
        <v>1</v>
      </c>
      <c r="G46" s="73">
        <f t="shared" si="3"/>
        <v>2.25</v>
      </c>
      <c r="H46" s="60">
        <v>1</v>
      </c>
      <c r="I46" s="64">
        <v>4</v>
      </c>
      <c r="J46" s="61">
        <v>1</v>
      </c>
      <c r="K46" s="62">
        <v>1</v>
      </c>
      <c r="L46" s="74">
        <f t="shared" si="4"/>
        <v>1.75</v>
      </c>
    </row>
  </sheetData>
  <mergeCells count="6">
    <mergeCell ref="B2:B3"/>
    <mergeCell ref="A2:A3"/>
    <mergeCell ref="C1:G1"/>
    <mergeCell ref="H1:L1"/>
    <mergeCell ref="G2:G3"/>
    <mergeCell ref="L2:L3"/>
  </mergeCells>
  <conditionalFormatting sqref="C4:F46">
    <cfRule type="cellIs" priority="2" operator="between">
      <formula>1</formula>
      <formula>5</formula>
    </cfRule>
  </conditionalFormatting>
  <conditionalFormatting sqref="H4:K25 H26:H46 J26:K46">
    <cfRule type="cellIs" priority="1" operator="between">
      <formula>1</formula>
      <formula>5</formula>
    </cfRule>
  </conditionalFormatting>
  <dataValidations count="3">
    <dataValidation type="list" allowBlank="1" showInputMessage="1" showErrorMessage="1" promptTitle="IMPACTO" prompt="5: ALTO_x000a_4: MEDIO ALTO_x000a_3: MEDIO_x000a_2: MEDIO BAJO_x000a_1: BAJO" sqref="D4:F46" xr:uid="{00000000-0002-0000-0000-000000000000}">
      <formula1>"5, 4, 3, 2, 1"</formula1>
    </dataValidation>
    <dataValidation type="list" allowBlank="1" showInputMessage="1" showErrorMessage="1" promptTitle="IMPACTO - Innovación" prompt="5: No innovan_x000a_4: Poco Innovadores_x000a_3: Algo Innovadores_x000a_2: Innovadores_x000a_1: Muy Innovadores" sqref="C4:C46" xr:uid="{00000000-0002-0000-0000-000001000000}">
      <formula1>"5, 4, 3, 2, 1"</formula1>
    </dataValidation>
    <dataValidation type="list" allowBlank="1" showInputMessage="1" showErrorMessage="1" promptTitle="COMPLEJIDAD" prompt="5: ALTA_x000a_4: MEDIO ALTA_x000a_3: MEDIA_x000a_2: MEDIO BAJA_x000a_1: BAJA" sqref="H4:H46 K4:K46 I4:J25 J26:J46" xr:uid="{00000000-0002-0000-0000-000002000000}">
      <formula1>"5, 4, 3, 2, 1"</formula1>
    </dataValidation>
  </dataValidation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EE47A-793A-4EA4-B3C0-16482D718990}">
  <dimension ref="A1:E45"/>
  <sheetViews>
    <sheetView showGridLines="0" zoomScale="135" zoomScaleNormal="80" workbookViewId="0">
      <selection activeCell="F21" sqref="F21"/>
    </sheetView>
  </sheetViews>
  <sheetFormatPr defaultColWidth="11.42578125" defaultRowHeight="15"/>
  <cols>
    <col min="1" max="1" width="4.7109375" style="19" customWidth="1"/>
    <col min="2" max="2" width="38.28515625" bestFit="1" customWidth="1"/>
    <col min="3" max="3" width="18.140625" bestFit="1" customWidth="1"/>
    <col min="5" max="5" width="13.140625" bestFit="1" customWidth="1"/>
  </cols>
  <sheetData>
    <row r="1" spans="1:5" ht="15.95" thickBot="1"/>
    <row r="2" spans="1:5" s="2" customFormat="1" ht="36.950000000000003" thickBot="1">
      <c r="A2" s="14" t="s">
        <v>55</v>
      </c>
      <c r="B2" s="15" t="s">
        <v>56</v>
      </c>
      <c r="C2" s="15" t="s">
        <v>57</v>
      </c>
      <c r="D2" s="15" t="s">
        <v>58</v>
      </c>
      <c r="E2" s="16" t="s">
        <v>59</v>
      </c>
    </row>
    <row r="3" spans="1:5">
      <c r="A3" s="20">
        <v>1</v>
      </c>
      <c r="B3" s="4" t="s">
        <v>60</v>
      </c>
      <c r="C3" s="7">
        <f>+DRIVERS!L4</f>
        <v>3.75</v>
      </c>
      <c r="D3" s="7">
        <f>+DRIVERS!G4</f>
        <v>4.5</v>
      </c>
      <c r="E3" s="6">
        <v>144017.24</v>
      </c>
    </row>
    <row r="4" spans="1:5">
      <c r="A4" s="21">
        <f>+A3+1</f>
        <v>2</v>
      </c>
      <c r="B4" s="3" t="s">
        <v>61</v>
      </c>
      <c r="C4" s="1">
        <f>+DRIVERS!L5</f>
        <v>2.5</v>
      </c>
      <c r="D4" s="1">
        <f>+DRIVERS!G5</f>
        <v>3.5</v>
      </c>
      <c r="E4" s="5">
        <v>139606.85999999999</v>
      </c>
    </row>
    <row r="5" spans="1:5">
      <c r="A5" s="21">
        <f t="shared" ref="A5:A45" si="0">+A4+1</f>
        <v>3</v>
      </c>
      <c r="B5" s="3" t="s">
        <v>62</v>
      </c>
      <c r="C5" s="1">
        <f>+DRIVERS!L6</f>
        <v>3</v>
      </c>
      <c r="D5" s="1">
        <f>+DRIVERS!G6</f>
        <v>3.5</v>
      </c>
      <c r="E5" s="5">
        <v>117844.73</v>
      </c>
    </row>
    <row r="6" spans="1:5">
      <c r="A6" s="21">
        <f t="shared" si="0"/>
        <v>4</v>
      </c>
      <c r="B6" s="3" t="s">
        <v>63</v>
      </c>
      <c r="C6" s="1">
        <f>+DRIVERS!L7</f>
        <v>2.75</v>
      </c>
      <c r="D6" s="1">
        <f>+DRIVERS!G7</f>
        <v>2.75</v>
      </c>
      <c r="E6" s="5">
        <v>104981.35</v>
      </c>
    </row>
    <row r="7" spans="1:5">
      <c r="A7" s="21">
        <f t="shared" si="0"/>
        <v>5</v>
      </c>
      <c r="B7" s="3" t="s">
        <v>64</v>
      </c>
      <c r="C7" s="1">
        <f>+DRIVERS!L8</f>
        <v>2.5</v>
      </c>
      <c r="D7" s="1">
        <f>+DRIVERS!G8</f>
        <v>2.75</v>
      </c>
      <c r="E7" s="5">
        <v>85307.87</v>
      </c>
    </row>
    <row r="8" spans="1:5">
      <c r="A8" s="21">
        <f t="shared" si="0"/>
        <v>6</v>
      </c>
      <c r="B8" s="3" t="s">
        <v>65</v>
      </c>
      <c r="C8" s="1">
        <f>+DRIVERS!L9</f>
        <v>4</v>
      </c>
      <c r="D8" s="1">
        <f>+DRIVERS!G9</f>
        <v>4.25</v>
      </c>
      <c r="E8" s="5">
        <v>74531.009999999995</v>
      </c>
    </row>
    <row r="9" spans="1:5">
      <c r="A9" s="21">
        <f t="shared" si="0"/>
        <v>7</v>
      </c>
      <c r="B9" s="3" t="s">
        <v>66</v>
      </c>
      <c r="C9" s="1">
        <f>+DRIVERS!L10</f>
        <v>3.25</v>
      </c>
      <c r="D9" s="1">
        <f>+DRIVERS!G10</f>
        <v>2.75</v>
      </c>
      <c r="E9" s="5">
        <v>61719.39</v>
      </c>
    </row>
    <row r="10" spans="1:5">
      <c r="A10" s="21">
        <f t="shared" si="0"/>
        <v>8</v>
      </c>
      <c r="B10" s="3" t="s">
        <v>67</v>
      </c>
      <c r="C10" s="1">
        <f>+DRIVERS!L11</f>
        <v>2.25</v>
      </c>
      <c r="D10" s="1">
        <f>+DRIVERS!G11</f>
        <v>4.25</v>
      </c>
      <c r="E10" s="5">
        <v>49879.42</v>
      </c>
    </row>
    <row r="11" spans="1:5">
      <c r="A11" s="21">
        <f t="shared" si="0"/>
        <v>9</v>
      </c>
      <c r="B11" s="3" t="s">
        <v>68</v>
      </c>
      <c r="C11" s="1">
        <f>+DRIVERS!L12</f>
        <v>2</v>
      </c>
      <c r="D11" s="1">
        <f>+DRIVERS!G12</f>
        <v>1.75</v>
      </c>
      <c r="E11" s="5">
        <v>34831.08</v>
      </c>
    </row>
    <row r="12" spans="1:5">
      <c r="A12" s="21">
        <f t="shared" si="0"/>
        <v>10</v>
      </c>
      <c r="B12" s="3" t="s">
        <v>69</v>
      </c>
      <c r="C12" s="1">
        <f>+DRIVERS!L13</f>
        <v>2.5</v>
      </c>
      <c r="D12" s="1">
        <f>+DRIVERS!G13</f>
        <v>3.75</v>
      </c>
      <c r="E12" s="5">
        <v>32594.45</v>
      </c>
    </row>
    <row r="13" spans="1:5">
      <c r="A13" s="21">
        <f t="shared" si="0"/>
        <v>11</v>
      </c>
      <c r="B13" s="3" t="s">
        <v>70</v>
      </c>
      <c r="C13" s="1">
        <f>+DRIVERS!L14</f>
        <v>2.25</v>
      </c>
      <c r="D13" s="1">
        <f>+DRIVERS!G14</f>
        <v>2.75</v>
      </c>
      <c r="E13" s="5">
        <v>27396.98</v>
      </c>
    </row>
    <row r="14" spans="1:5">
      <c r="A14" s="21">
        <f t="shared" si="0"/>
        <v>12</v>
      </c>
      <c r="B14" s="3" t="s">
        <v>71</v>
      </c>
      <c r="C14" s="1">
        <f>+DRIVERS!L15</f>
        <v>3</v>
      </c>
      <c r="D14" s="1">
        <f>+DRIVERS!G15</f>
        <v>2.5</v>
      </c>
      <c r="E14" s="5">
        <v>22407.85</v>
      </c>
    </row>
    <row r="15" spans="1:5">
      <c r="A15" s="21">
        <f t="shared" si="0"/>
        <v>13</v>
      </c>
      <c r="B15" s="3" t="s">
        <v>72</v>
      </c>
      <c r="C15" s="1">
        <f>+DRIVERS!L16</f>
        <v>2.5</v>
      </c>
      <c r="D15" s="1">
        <f>+DRIVERS!G16</f>
        <v>2.25</v>
      </c>
      <c r="E15" s="13">
        <v>19193.3</v>
      </c>
    </row>
    <row r="16" spans="1:5">
      <c r="A16" s="21">
        <f t="shared" si="0"/>
        <v>14</v>
      </c>
      <c r="B16" s="3" t="s">
        <v>73</v>
      </c>
      <c r="C16" s="1">
        <f>+DRIVERS!L17</f>
        <v>4</v>
      </c>
      <c r="D16" s="1">
        <f>+DRIVERS!G17</f>
        <v>3.25</v>
      </c>
      <c r="E16" s="13">
        <v>16718.330000000002</v>
      </c>
    </row>
    <row r="17" spans="1:5">
      <c r="A17" s="21">
        <f t="shared" si="0"/>
        <v>15</v>
      </c>
      <c r="B17" s="3" t="s">
        <v>74</v>
      </c>
      <c r="C17" s="1">
        <f>+DRIVERS!L18</f>
        <v>1.75</v>
      </c>
      <c r="D17" s="1">
        <f>+DRIVERS!G18</f>
        <v>2.25</v>
      </c>
      <c r="E17" s="13">
        <v>16124.72</v>
      </c>
    </row>
    <row r="18" spans="1:5">
      <c r="A18" s="21">
        <f t="shared" si="0"/>
        <v>16</v>
      </c>
      <c r="B18" s="3" t="s">
        <v>75</v>
      </c>
      <c r="C18" s="1">
        <f>+DRIVERS!L19</f>
        <v>2.25</v>
      </c>
      <c r="D18" s="1">
        <f>+DRIVERS!G19</f>
        <v>2.5</v>
      </c>
      <c r="E18" s="13">
        <v>14922.39</v>
      </c>
    </row>
    <row r="19" spans="1:5">
      <c r="A19" s="21">
        <f t="shared" si="0"/>
        <v>17</v>
      </c>
      <c r="B19" s="3" t="s">
        <v>76</v>
      </c>
      <c r="C19" s="1">
        <f>+DRIVERS!L20</f>
        <v>2.75</v>
      </c>
      <c r="D19" s="1">
        <f>+DRIVERS!G20</f>
        <v>1.75</v>
      </c>
      <c r="E19" s="13">
        <v>14703.83</v>
      </c>
    </row>
    <row r="20" spans="1:5">
      <c r="A20" s="21">
        <f t="shared" si="0"/>
        <v>18</v>
      </c>
      <c r="B20" s="3" t="s">
        <v>77</v>
      </c>
      <c r="C20" s="1">
        <f>+DRIVERS!L21</f>
        <v>2.75</v>
      </c>
      <c r="D20" s="1">
        <f>+DRIVERS!G21</f>
        <v>1.5</v>
      </c>
      <c r="E20" s="13">
        <v>14672.06</v>
      </c>
    </row>
    <row r="21" spans="1:5">
      <c r="A21" s="21">
        <f t="shared" si="0"/>
        <v>19</v>
      </c>
      <c r="B21" s="3" t="s">
        <v>78</v>
      </c>
      <c r="C21" s="1">
        <f>+DRIVERS!L22</f>
        <v>3.25</v>
      </c>
      <c r="D21" s="1">
        <f>+DRIVERS!G22</f>
        <v>2.75</v>
      </c>
      <c r="E21" s="13">
        <v>14581.86</v>
      </c>
    </row>
    <row r="22" spans="1:5">
      <c r="A22" s="21">
        <f t="shared" si="0"/>
        <v>20</v>
      </c>
      <c r="B22" s="3" t="s">
        <v>79</v>
      </c>
      <c r="C22" s="1">
        <f>+DRIVERS!L23</f>
        <v>3.5</v>
      </c>
      <c r="D22" s="1">
        <f>+DRIVERS!G23</f>
        <v>4.25</v>
      </c>
      <c r="E22" s="13">
        <v>13747.37</v>
      </c>
    </row>
    <row r="23" spans="1:5">
      <c r="A23" s="21">
        <f t="shared" si="0"/>
        <v>21</v>
      </c>
      <c r="B23" s="3" t="s">
        <v>80</v>
      </c>
      <c r="C23" s="1">
        <f>+DRIVERS!L24</f>
        <v>2.75</v>
      </c>
      <c r="D23" s="1">
        <f>+DRIVERS!G24</f>
        <v>2.5</v>
      </c>
      <c r="E23" s="13">
        <v>12226.28</v>
      </c>
    </row>
    <row r="24" spans="1:5">
      <c r="A24" s="21">
        <f t="shared" si="0"/>
        <v>22</v>
      </c>
      <c r="B24" s="3" t="s">
        <v>81</v>
      </c>
      <c r="C24" s="1">
        <f>+DRIVERS!L25</f>
        <v>1.75</v>
      </c>
      <c r="D24" s="1">
        <f>+DRIVERS!G25</f>
        <v>1.5</v>
      </c>
      <c r="E24" s="13">
        <v>11709.79</v>
      </c>
    </row>
    <row r="25" spans="1:5">
      <c r="A25" s="21">
        <f t="shared" si="0"/>
        <v>23</v>
      </c>
      <c r="B25" s="3" t="s">
        <v>82</v>
      </c>
      <c r="C25" s="1">
        <f>+DRIVERS!L26</f>
        <v>2.5</v>
      </c>
      <c r="D25" s="1">
        <f>+DRIVERS!G26</f>
        <v>2.75</v>
      </c>
      <c r="E25" s="13">
        <v>7627.7</v>
      </c>
    </row>
    <row r="26" spans="1:5">
      <c r="A26" s="21">
        <f t="shared" si="0"/>
        <v>24</v>
      </c>
      <c r="B26" s="3" t="s">
        <v>83</v>
      </c>
      <c r="C26" s="1">
        <f>+DRIVERS!L27</f>
        <v>2.5</v>
      </c>
      <c r="D26" s="1">
        <f>+DRIVERS!G27</f>
        <v>3</v>
      </c>
      <c r="E26" s="13">
        <v>7243.88</v>
      </c>
    </row>
    <row r="27" spans="1:5">
      <c r="A27" s="21">
        <f t="shared" si="0"/>
        <v>25</v>
      </c>
      <c r="B27" s="3" t="s">
        <v>84</v>
      </c>
      <c r="C27" s="1">
        <f>+DRIVERS!L28</f>
        <v>1.25</v>
      </c>
      <c r="D27" s="1">
        <f>+DRIVERS!G28</f>
        <v>2</v>
      </c>
      <c r="E27" s="13">
        <v>6071.59</v>
      </c>
    </row>
    <row r="28" spans="1:5">
      <c r="A28" s="21">
        <f t="shared" si="0"/>
        <v>26</v>
      </c>
      <c r="B28" s="3" t="s">
        <v>85</v>
      </c>
      <c r="C28" s="1">
        <f>+DRIVERS!L29</f>
        <v>4</v>
      </c>
      <c r="D28" s="1">
        <f>+DRIVERS!G29</f>
        <v>4</v>
      </c>
      <c r="E28" s="13">
        <v>6049.94</v>
      </c>
    </row>
    <row r="29" spans="1:5">
      <c r="A29" s="21">
        <f t="shared" si="0"/>
        <v>27</v>
      </c>
      <c r="B29" s="3" t="s">
        <v>86</v>
      </c>
      <c r="C29" s="1">
        <f>+DRIVERS!L30</f>
        <v>1.75</v>
      </c>
      <c r="D29" s="1">
        <f>+DRIVERS!G30</f>
        <v>2.5</v>
      </c>
      <c r="E29" s="13">
        <v>5557.47</v>
      </c>
    </row>
    <row r="30" spans="1:5">
      <c r="A30" s="21">
        <f t="shared" si="0"/>
        <v>28</v>
      </c>
      <c r="B30" s="3" t="s">
        <v>87</v>
      </c>
      <c r="C30" s="1">
        <f>+DRIVERS!L31</f>
        <v>3.25</v>
      </c>
      <c r="D30" s="1">
        <f>+DRIVERS!G31</f>
        <v>3.5</v>
      </c>
      <c r="E30" s="13">
        <v>5023.84</v>
      </c>
    </row>
    <row r="31" spans="1:5">
      <c r="A31" s="21">
        <f t="shared" si="0"/>
        <v>29</v>
      </c>
      <c r="B31" s="3" t="s">
        <v>88</v>
      </c>
      <c r="C31" s="1">
        <f>+DRIVERS!L32</f>
        <v>1.75</v>
      </c>
      <c r="D31" s="1">
        <f>+DRIVERS!G32</f>
        <v>2.5</v>
      </c>
      <c r="E31" s="13">
        <v>4432.4799999999996</v>
      </c>
    </row>
    <row r="32" spans="1:5">
      <c r="A32" s="21">
        <f t="shared" si="0"/>
        <v>30</v>
      </c>
      <c r="B32" s="3" t="s">
        <v>89</v>
      </c>
      <c r="C32" s="1">
        <f>+DRIVERS!L33</f>
        <v>3</v>
      </c>
      <c r="D32" s="1">
        <f>+DRIVERS!G33</f>
        <v>2.25</v>
      </c>
      <c r="E32" s="13">
        <v>4171.28</v>
      </c>
    </row>
    <row r="33" spans="1:5">
      <c r="A33" s="21">
        <f t="shared" si="0"/>
        <v>31</v>
      </c>
      <c r="B33" s="3" t="s">
        <v>90</v>
      </c>
      <c r="C33" s="1">
        <f>+DRIVERS!L34</f>
        <v>2.75</v>
      </c>
      <c r="D33" s="1">
        <f>+DRIVERS!G34</f>
        <v>3.75</v>
      </c>
      <c r="E33" s="13">
        <v>3691.02</v>
      </c>
    </row>
    <row r="34" spans="1:5">
      <c r="A34" s="21">
        <f t="shared" si="0"/>
        <v>32</v>
      </c>
      <c r="B34" s="3" t="s">
        <v>91</v>
      </c>
      <c r="C34" s="1">
        <f>+DRIVERS!L35</f>
        <v>2.5</v>
      </c>
      <c r="D34" s="1">
        <f>+DRIVERS!G35</f>
        <v>3.75</v>
      </c>
      <c r="E34" s="13">
        <v>2619.59</v>
      </c>
    </row>
    <row r="35" spans="1:5">
      <c r="A35" s="21">
        <f t="shared" si="0"/>
        <v>33</v>
      </c>
      <c r="B35" s="3" t="s">
        <v>92</v>
      </c>
      <c r="C35" s="1">
        <f>+DRIVERS!L36</f>
        <v>3</v>
      </c>
      <c r="D35" s="1">
        <f>+DRIVERS!G36</f>
        <v>3</v>
      </c>
      <c r="E35" s="13">
        <v>1592.78</v>
      </c>
    </row>
    <row r="36" spans="1:5">
      <c r="A36" s="21">
        <f t="shared" si="0"/>
        <v>34</v>
      </c>
      <c r="B36" s="3" t="s">
        <v>93</v>
      </c>
      <c r="C36" s="1">
        <f>+DRIVERS!L37</f>
        <v>2</v>
      </c>
      <c r="D36" s="1">
        <f>+DRIVERS!G37</f>
        <v>2.25</v>
      </c>
      <c r="E36" s="13">
        <v>1134.43</v>
      </c>
    </row>
    <row r="37" spans="1:5">
      <c r="A37" s="21">
        <f t="shared" si="0"/>
        <v>35</v>
      </c>
      <c r="B37" s="3" t="s">
        <v>94</v>
      </c>
      <c r="C37" s="1">
        <f>+DRIVERS!L38</f>
        <v>1.5</v>
      </c>
      <c r="D37" s="1">
        <f>+DRIVERS!G38</f>
        <v>2.25</v>
      </c>
      <c r="E37" s="13">
        <v>1095.72</v>
      </c>
    </row>
    <row r="38" spans="1:5">
      <c r="A38" s="21">
        <f t="shared" si="0"/>
        <v>36</v>
      </c>
      <c r="B38" s="3" t="s">
        <v>95</v>
      </c>
      <c r="C38" s="1">
        <f>+DRIVERS!L39</f>
        <v>3</v>
      </c>
      <c r="D38" s="1">
        <f>+DRIVERS!G39</f>
        <v>2.25</v>
      </c>
      <c r="E38" s="13">
        <v>1095.17</v>
      </c>
    </row>
    <row r="39" spans="1:5">
      <c r="A39" s="21">
        <f t="shared" si="0"/>
        <v>37</v>
      </c>
      <c r="B39" s="3" t="s">
        <v>96</v>
      </c>
      <c r="C39" s="1">
        <f>+DRIVERS!L40</f>
        <v>2</v>
      </c>
      <c r="D39" s="1">
        <f>+DRIVERS!G40</f>
        <v>2.75</v>
      </c>
      <c r="E39" s="13">
        <v>780.24</v>
      </c>
    </row>
    <row r="40" spans="1:5">
      <c r="A40" s="21">
        <f t="shared" si="0"/>
        <v>38</v>
      </c>
      <c r="B40" s="3" t="s">
        <v>97</v>
      </c>
      <c r="C40" s="1">
        <f>+DRIVERS!L41</f>
        <v>3</v>
      </c>
      <c r="D40" s="1">
        <f>+DRIVERS!G41</f>
        <v>2.75</v>
      </c>
      <c r="E40" s="13">
        <v>766.84</v>
      </c>
    </row>
    <row r="41" spans="1:5">
      <c r="A41" s="21">
        <f t="shared" si="0"/>
        <v>39</v>
      </c>
      <c r="B41" s="3" t="s">
        <v>98</v>
      </c>
      <c r="C41" s="1">
        <f>+DRIVERS!L42</f>
        <v>1.75</v>
      </c>
      <c r="D41" s="1">
        <f>+DRIVERS!G42</f>
        <v>2.5</v>
      </c>
      <c r="E41" s="13">
        <v>490</v>
      </c>
    </row>
    <row r="42" spans="1:5">
      <c r="A42" s="21">
        <f t="shared" si="0"/>
        <v>40</v>
      </c>
      <c r="B42" s="3" t="s">
        <v>99</v>
      </c>
      <c r="C42" s="1">
        <f>+DRIVERS!L43</f>
        <v>2</v>
      </c>
      <c r="D42" s="1">
        <f>+DRIVERS!G43</f>
        <v>2.5</v>
      </c>
      <c r="E42" s="13">
        <v>251.17</v>
      </c>
    </row>
    <row r="43" spans="1:5">
      <c r="A43" s="21">
        <f t="shared" si="0"/>
        <v>41</v>
      </c>
      <c r="B43" s="3" t="s">
        <v>100</v>
      </c>
      <c r="C43" s="1">
        <f>+DRIVERS!L44</f>
        <v>2.5</v>
      </c>
      <c r="D43" s="1">
        <f>+DRIVERS!G44</f>
        <v>2.75</v>
      </c>
      <c r="E43" s="13">
        <v>139.16</v>
      </c>
    </row>
    <row r="44" spans="1:5">
      <c r="A44" s="21">
        <f t="shared" si="0"/>
        <v>42</v>
      </c>
      <c r="B44" s="3" t="s">
        <v>101</v>
      </c>
      <c r="C44" s="1">
        <f>+DRIVERS!L45</f>
        <v>3.25</v>
      </c>
      <c r="D44" s="1">
        <f>+DRIVERS!G45</f>
        <v>4</v>
      </c>
      <c r="E44" s="13">
        <v>98.2</v>
      </c>
    </row>
    <row r="45" spans="1:5" ht="15.95" thickBot="1">
      <c r="A45" s="21">
        <f t="shared" si="0"/>
        <v>43</v>
      </c>
      <c r="B45" s="3" t="s">
        <v>74</v>
      </c>
      <c r="C45" s="1">
        <f>+DRIVERS!L46</f>
        <v>1.75</v>
      </c>
      <c r="D45" s="1">
        <f>+DRIVERS!G46</f>
        <v>2.25</v>
      </c>
      <c r="E45" s="13">
        <v>96.48</v>
      </c>
    </row>
  </sheetData>
  <pageMargins left="0.7" right="0.7" top="0.75" bottom="0.75" header="0.3" footer="0.3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2BAF6-1562-422D-8A60-403D36F8436F}">
  <dimension ref="A1:M8"/>
  <sheetViews>
    <sheetView showGridLines="0" workbookViewId="0">
      <pane xSplit="1" topLeftCell="B1" activePane="topRight" state="frozen"/>
      <selection pane="topRight" activeCell="D11" sqref="D11"/>
    </sheetView>
  </sheetViews>
  <sheetFormatPr defaultColWidth="11.28515625" defaultRowHeight="12"/>
  <cols>
    <col min="1" max="1" width="20.140625" style="22" bestFit="1" customWidth="1"/>
    <col min="2" max="2" width="31.140625" style="22" customWidth="1"/>
    <col min="3" max="3" width="41" style="22" customWidth="1"/>
    <col min="4" max="5" width="13.140625" style="23" customWidth="1"/>
    <col min="6" max="6" width="11.28515625" style="22"/>
    <col min="7" max="7" width="13" style="22" customWidth="1"/>
    <col min="8" max="8" width="13.7109375" style="22" bestFit="1" customWidth="1"/>
    <col min="9" max="9" width="11.28515625" style="22"/>
    <col min="10" max="10" width="15.140625" style="22" customWidth="1"/>
    <col min="11" max="11" width="11.140625" style="22" bestFit="1" customWidth="1"/>
    <col min="12" max="12" width="15.7109375" style="22" bestFit="1" customWidth="1"/>
    <col min="13" max="13" width="10.85546875" style="22" bestFit="1" customWidth="1"/>
    <col min="14" max="16384" width="11.28515625" style="22"/>
  </cols>
  <sheetData>
    <row r="1" spans="1:13" ht="12.95" thickBot="1">
      <c r="D1" s="97" t="s">
        <v>102</v>
      </c>
      <c r="E1" s="98"/>
      <c r="F1" s="94" t="s">
        <v>103</v>
      </c>
      <c r="G1" s="95"/>
      <c r="H1" s="95"/>
      <c r="I1" s="95"/>
      <c r="J1" s="95"/>
      <c r="K1" s="95"/>
      <c r="L1" s="95"/>
      <c r="M1" s="96"/>
    </row>
    <row r="2" spans="1:13" s="23" customFormat="1" ht="28.5" customHeight="1" thickBot="1">
      <c r="A2" s="25" t="s">
        <v>104</v>
      </c>
      <c r="B2" s="26" t="s">
        <v>105</v>
      </c>
      <c r="C2" s="39" t="s">
        <v>106</v>
      </c>
      <c r="D2" s="38" t="s">
        <v>107</v>
      </c>
      <c r="E2" s="26" t="s">
        <v>108</v>
      </c>
      <c r="F2" s="27" t="s">
        <v>109</v>
      </c>
      <c r="G2" s="27" t="s">
        <v>110</v>
      </c>
      <c r="H2" s="27" t="s">
        <v>111</v>
      </c>
      <c r="I2" s="27" t="s">
        <v>112</v>
      </c>
      <c r="J2" s="28" t="s">
        <v>113</v>
      </c>
      <c r="K2" s="27" t="s">
        <v>114</v>
      </c>
      <c r="L2" s="27" t="s">
        <v>115</v>
      </c>
      <c r="M2" s="29" t="s">
        <v>116</v>
      </c>
    </row>
    <row r="3" spans="1:13" s="23" customFormat="1" ht="27" thickBot="1">
      <c r="A3" s="30" t="s">
        <v>117</v>
      </c>
      <c r="B3" s="31" t="s">
        <v>118</v>
      </c>
      <c r="C3" s="32" t="s">
        <v>119</v>
      </c>
      <c r="D3" s="40" t="s">
        <v>120</v>
      </c>
      <c r="E3" s="41" t="s">
        <v>121</v>
      </c>
      <c r="F3" s="46" t="s">
        <v>122</v>
      </c>
      <c r="G3" s="47" t="s">
        <v>123</v>
      </c>
      <c r="H3" s="47" t="s">
        <v>123</v>
      </c>
      <c r="I3" s="47" t="s">
        <v>123</v>
      </c>
      <c r="J3" s="47" t="s">
        <v>123</v>
      </c>
      <c r="K3" s="47" t="s">
        <v>122</v>
      </c>
      <c r="L3" s="47" t="s">
        <v>123</v>
      </c>
      <c r="M3" s="48" t="s">
        <v>123</v>
      </c>
    </row>
    <row r="4" spans="1:13" ht="27" thickBot="1">
      <c r="A4" s="30" t="s">
        <v>124</v>
      </c>
      <c r="B4" s="33" t="s">
        <v>125</v>
      </c>
      <c r="C4" s="34" t="s">
        <v>126</v>
      </c>
      <c r="D4" s="42" t="s">
        <v>127</v>
      </c>
      <c r="E4" s="43" t="s">
        <v>128</v>
      </c>
      <c r="F4" s="49" t="s">
        <v>122</v>
      </c>
      <c r="G4" s="24" t="s">
        <v>123</v>
      </c>
      <c r="H4" s="24" t="s">
        <v>123</v>
      </c>
      <c r="I4" s="24" t="s">
        <v>123</v>
      </c>
      <c r="J4" s="24" t="s">
        <v>122</v>
      </c>
      <c r="K4" s="24" t="s">
        <v>123</v>
      </c>
      <c r="L4" s="24" t="s">
        <v>122</v>
      </c>
      <c r="M4" s="50" t="s">
        <v>122</v>
      </c>
    </row>
    <row r="5" spans="1:13" ht="27" thickBot="1">
      <c r="A5" s="30" t="s">
        <v>129</v>
      </c>
      <c r="B5" s="35" t="s">
        <v>130</v>
      </c>
      <c r="C5" s="34" t="s">
        <v>131</v>
      </c>
      <c r="D5" s="42" t="s">
        <v>132</v>
      </c>
      <c r="E5" s="43" t="s">
        <v>133</v>
      </c>
      <c r="F5" s="49" t="s">
        <v>123</v>
      </c>
      <c r="G5" s="24" t="s">
        <v>122</v>
      </c>
      <c r="H5" s="24" t="s">
        <v>122</v>
      </c>
      <c r="I5" s="24" t="s">
        <v>122</v>
      </c>
      <c r="J5" s="24" t="s">
        <v>123</v>
      </c>
      <c r="K5" s="24" t="s">
        <v>122</v>
      </c>
      <c r="L5" s="24" t="s">
        <v>123</v>
      </c>
      <c r="M5" s="50" t="s">
        <v>123</v>
      </c>
    </row>
    <row r="6" spans="1:13" ht="39.950000000000003" thickBot="1">
      <c r="A6" s="30" t="s">
        <v>134</v>
      </c>
      <c r="B6" s="36" t="s">
        <v>135</v>
      </c>
      <c r="C6" s="37" t="s">
        <v>136</v>
      </c>
      <c r="D6" s="44" t="s">
        <v>137</v>
      </c>
      <c r="E6" s="45" t="s">
        <v>138</v>
      </c>
      <c r="F6" s="51" t="s">
        <v>123</v>
      </c>
      <c r="G6" s="52" t="s">
        <v>122</v>
      </c>
      <c r="H6" s="52" t="s">
        <v>122</v>
      </c>
      <c r="I6" s="52" t="s">
        <v>122</v>
      </c>
      <c r="J6" s="52" t="s">
        <v>122</v>
      </c>
      <c r="K6" s="52" t="s">
        <v>123</v>
      </c>
      <c r="L6" s="52" t="s">
        <v>122</v>
      </c>
      <c r="M6" s="53" t="s">
        <v>122</v>
      </c>
    </row>
    <row r="7" spans="1:13">
      <c r="A7" s="23"/>
    </row>
    <row r="8" spans="1:13">
      <c r="A8" s="23"/>
    </row>
  </sheetData>
  <mergeCells count="2">
    <mergeCell ref="F1:M1"/>
    <mergeCell ref="D1:E1"/>
  </mergeCells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8E23019C4D6924E893A7B32007FB5AB" ma:contentTypeVersion="14" ma:contentTypeDescription="Crear nuevo documento." ma:contentTypeScope="" ma:versionID="0186c72df54b5ee6c892c7e949910ac7">
  <xsd:schema xmlns:xsd="http://www.w3.org/2001/XMLSchema" xmlns:xs="http://www.w3.org/2001/XMLSchema" xmlns:p="http://schemas.microsoft.com/office/2006/metadata/properties" xmlns:ns3="c8dda563-24bf-40aa-8ff8-7bbbd820f608" xmlns:ns4="0a9e2613-3e32-4f8d-81f0-18ba9a3f1755" targetNamespace="http://schemas.microsoft.com/office/2006/metadata/properties" ma:root="true" ma:fieldsID="4f87b71634d8c06649d7440f5d931208" ns3:_="" ns4:_="">
    <xsd:import namespace="c8dda563-24bf-40aa-8ff8-7bbbd820f608"/>
    <xsd:import namespace="0a9e2613-3e32-4f8d-81f0-18ba9a3f175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dda563-24bf-40aa-8ff8-7bbbd820f60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9e2613-3e32-4f8d-81f0-18ba9a3f17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7E95E1E-0CC8-4558-BEB3-C173F98FA138}"/>
</file>

<file path=customXml/itemProps2.xml><?xml version="1.0" encoding="utf-8"?>
<ds:datastoreItem xmlns:ds="http://schemas.openxmlformats.org/officeDocument/2006/customXml" ds:itemID="{A3C146CE-D8E7-40E3-87CF-9F8978DD4B31}"/>
</file>

<file path=customXml/itemProps3.xml><?xml version="1.0" encoding="utf-8"?>
<ds:datastoreItem xmlns:ds="http://schemas.openxmlformats.org/officeDocument/2006/customXml" ds:itemID="{1CDB6A60-09D6-4B5D-9A43-9BA7449D4F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JORGE MARIO QUINTERO SANCHEZ</dc:creator>
  <cp:keywords/>
  <dc:description/>
  <cp:lastModifiedBy>santiago.verdeza.montes@pwc.com</cp:lastModifiedBy>
  <cp:revision/>
  <dcterms:created xsi:type="dcterms:W3CDTF">2022-08-19T21:33:11Z</dcterms:created>
  <dcterms:modified xsi:type="dcterms:W3CDTF">2022-12-05T15:59:21Z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0x010100A8E23019C4D6924E893A7B32007FB5AB</vt:lpwstr>
  </property>
</Properties>
</file>